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42073\Desktop\"/>
    </mc:Choice>
  </mc:AlternateContent>
  <xr:revisionPtr revIDLastSave="0" documentId="13_ncr:1_{98138A81-95A2-49FE-A043-D7B08630D50C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Starší" sheetId="1" r:id="rId1"/>
    <sheet name="Mladší" sheetId="2" r:id="rId2"/>
  </sheets>
  <definedNames>
    <definedName name="Excel_BuiltIn__FilterDatabase" localSheetId="0">Starší!#REF!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9" i="2" l="1"/>
  <c r="H69" i="2"/>
  <c r="G69" i="2"/>
  <c r="F69" i="2"/>
  <c r="I68" i="2"/>
  <c r="H68" i="2"/>
  <c r="G68" i="2"/>
  <c r="F68" i="2"/>
  <c r="I67" i="2"/>
  <c r="H67" i="2"/>
  <c r="G67" i="2"/>
  <c r="F67" i="2"/>
  <c r="I66" i="2"/>
  <c r="H66" i="2"/>
  <c r="G66" i="2"/>
  <c r="F66" i="2"/>
  <c r="I65" i="2"/>
  <c r="H65" i="2"/>
  <c r="G65" i="2"/>
  <c r="F65" i="2"/>
  <c r="I64" i="2"/>
  <c r="H64" i="2"/>
  <c r="G64" i="2"/>
  <c r="F64" i="2"/>
  <c r="I63" i="2"/>
  <c r="H63" i="2"/>
  <c r="G63" i="2"/>
  <c r="F63" i="2"/>
  <c r="I62" i="2"/>
  <c r="H62" i="2"/>
  <c r="G62" i="2"/>
  <c r="F62" i="2"/>
  <c r="I61" i="2"/>
  <c r="H61" i="2"/>
  <c r="G61" i="2"/>
  <c r="F61" i="2"/>
  <c r="I60" i="2"/>
  <c r="H60" i="2"/>
  <c r="G60" i="2"/>
  <c r="F60" i="2"/>
  <c r="I59" i="2"/>
  <c r="H59" i="2"/>
  <c r="G59" i="2"/>
  <c r="F59" i="2"/>
  <c r="I58" i="2"/>
  <c r="H58" i="2"/>
  <c r="G58" i="2"/>
  <c r="F58" i="2"/>
  <c r="I57" i="2"/>
  <c r="H57" i="2"/>
  <c r="G57" i="2"/>
  <c r="F57" i="2"/>
  <c r="I56" i="2"/>
  <c r="H56" i="2"/>
  <c r="G56" i="2"/>
  <c r="F56" i="2"/>
  <c r="I55" i="2"/>
  <c r="H55" i="2"/>
  <c r="G55" i="2"/>
  <c r="F55" i="2"/>
  <c r="I54" i="2"/>
  <c r="H54" i="2"/>
  <c r="G54" i="2"/>
  <c r="F54" i="2"/>
  <c r="I53" i="2"/>
  <c r="H53" i="2"/>
  <c r="G53" i="2"/>
  <c r="F53" i="2"/>
  <c r="I52" i="2"/>
  <c r="H52" i="2"/>
  <c r="G52" i="2"/>
  <c r="F52" i="2"/>
  <c r="I51" i="2"/>
  <c r="H51" i="2"/>
  <c r="G51" i="2"/>
  <c r="F51" i="2"/>
  <c r="I50" i="2"/>
  <c r="H50" i="2"/>
  <c r="G50" i="2"/>
  <c r="F50" i="2"/>
  <c r="A48" i="2"/>
  <c r="A46" i="2"/>
  <c r="A45" i="2"/>
  <c r="A44" i="2"/>
  <c r="I37" i="2"/>
  <c r="H37" i="2"/>
  <c r="G37" i="2"/>
  <c r="F37" i="2"/>
  <c r="I36" i="2"/>
  <c r="H36" i="2"/>
  <c r="G36" i="2"/>
  <c r="F36" i="2"/>
  <c r="I35" i="2"/>
  <c r="H35" i="2"/>
  <c r="G35" i="2"/>
  <c r="F35" i="2"/>
  <c r="I34" i="2"/>
  <c r="H34" i="2"/>
  <c r="G34" i="2"/>
  <c r="F34" i="2"/>
  <c r="I33" i="2"/>
  <c r="H33" i="2"/>
  <c r="G33" i="2"/>
  <c r="F33" i="2"/>
  <c r="F32" i="2"/>
  <c r="G32" i="2" s="1"/>
  <c r="I32" i="2" s="1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I69" i="1"/>
  <c r="H69" i="1"/>
  <c r="F69" i="1"/>
  <c r="I68" i="1"/>
  <c r="H68" i="1"/>
  <c r="F68" i="1"/>
  <c r="I67" i="1"/>
  <c r="H67" i="1"/>
  <c r="F67" i="1"/>
  <c r="I66" i="1"/>
  <c r="H66" i="1"/>
  <c r="F66" i="1"/>
  <c r="I65" i="1"/>
  <c r="H65" i="1"/>
  <c r="F65" i="1"/>
  <c r="I64" i="1"/>
  <c r="H64" i="1"/>
  <c r="F64" i="1"/>
  <c r="I63" i="1"/>
  <c r="H63" i="1"/>
  <c r="F63" i="1"/>
  <c r="I62" i="1"/>
  <c r="H62" i="1"/>
  <c r="F62" i="1"/>
  <c r="I61" i="1"/>
  <c r="H61" i="1"/>
  <c r="F61" i="1"/>
  <c r="I60" i="1"/>
  <c r="H60" i="1"/>
  <c r="F60" i="1"/>
  <c r="I59" i="1"/>
  <c r="H59" i="1"/>
  <c r="F59" i="1"/>
  <c r="I58" i="1"/>
  <c r="H58" i="1"/>
  <c r="F58" i="1"/>
  <c r="I57" i="1"/>
  <c r="H57" i="1"/>
  <c r="F57" i="1"/>
  <c r="I56" i="1"/>
  <c r="H56" i="1"/>
  <c r="F56" i="1"/>
  <c r="I55" i="1"/>
  <c r="H55" i="1"/>
  <c r="F55" i="1"/>
  <c r="I54" i="1"/>
  <c r="H54" i="1"/>
  <c r="F54" i="1"/>
  <c r="I53" i="1"/>
  <c r="H53" i="1"/>
  <c r="F53" i="1"/>
  <c r="I52" i="1"/>
  <c r="H52" i="1"/>
  <c r="F52" i="1"/>
  <c r="I51" i="1"/>
  <c r="H51" i="1"/>
  <c r="F51" i="1"/>
  <c r="I50" i="1"/>
  <c r="H50" i="1"/>
  <c r="F50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G30" i="1"/>
  <c r="I30" i="1" s="1"/>
  <c r="F31" i="1"/>
  <c r="F32" i="1"/>
  <c r="G32" i="1"/>
  <c r="I32" i="1" s="1"/>
  <c r="F33" i="1"/>
  <c r="F34" i="1"/>
  <c r="G34" i="1"/>
  <c r="I34" i="1" s="1"/>
  <c r="F35" i="1"/>
  <c r="G35" i="1"/>
  <c r="I35" i="1" s="1"/>
  <c r="F36" i="1"/>
  <c r="G36" i="1"/>
  <c r="I36" i="1" s="1"/>
  <c r="H36" i="1"/>
  <c r="F37" i="1"/>
  <c r="G37" i="1"/>
  <c r="H37" i="1" s="1"/>
  <c r="F8" i="1"/>
  <c r="A44" i="1"/>
  <c r="A45" i="1"/>
  <c r="A48" i="1"/>
  <c r="A46" i="1"/>
  <c r="G30" i="2" l="1"/>
  <c r="I30" i="2" s="1"/>
  <c r="G31" i="2"/>
  <c r="H31" i="2" s="1"/>
  <c r="G28" i="2"/>
  <c r="H28" i="2" s="1"/>
  <c r="G29" i="2"/>
  <c r="I29" i="2" s="1"/>
  <c r="G25" i="2"/>
  <c r="I25" i="2" s="1"/>
  <c r="G26" i="2"/>
  <c r="H26" i="2" s="1"/>
  <c r="G24" i="2"/>
  <c r="H24" i="2" s="1"/>
  <c r="G27" i="2"/>
  <c r="H27" i="2" s="1"/>
  <c r="G19" i="2"/>
  <c r="H19" i="2" s="1"/>
  <c r="G20" i="2"/>
  <c r="H20" i="2" s="1"/>
  <c r="G22" i="2"/>
  <c r="H22" i="2" s="1"/>
  <c r="G23" i="2"/>
  <c r="H23" i="2" s="1"/>
  <c r="G21" i="2"/>
  <c r="I21" i="2" s="1"/>
  <c r="G18" i="2"/>
  <c r="H18" i="2" s="1"/>
  <c r="G17" i="2"/>
  <c r="I17" i="2" s="1"/>
  <c r="G16" i="2"/>
  <c r="H16" i="2" s="1"/>
  <c r="G14" i="2"/>
  <c r="H14" i="2" s="1"/>
  <c r="G15" i="2"/>
  <c r="I15" i="2" s="1"/>
  <c r="G11" i="2"/>
  <c r="H11" i="2" s="1"/>
  <c r="H32" i="2"/>
  <c r="I31" i="2"/>
  <c r="H25" i="2"/>
  <c r="H30" i="2"/>
  <c r="G13" i="2"/>
  <c r="I13" i="2" s="1"/>
  <c r="G12" i="2"/>
  <c r="H12" i="2" s="1"/>
  <c r="G8" i="2"/>
  <c r="I8" i="2" s="1"/>
  <c r="G9" i="2"/>
  <c r="H9" i="2" s="1"/>
  <c r="G10" i="2"/>
  <c r="I10" i="2" s="1"/>
  <c r="G8" i="1"/>
  <c r="I8" i="1" s="1"/>
  <c r="I37" i="1"/>
  <c r="G54" i="1"/>
  <c r="G57" i="1"/>
  <c r="G52" i="1"/>
  <c r="G68" i="1"/>
  <c r="G63" i="1"/>
  <c r="G53" i="1"/>
  <c r="G61" i="1"/>
  <c r="G69" i="1"/>
  <c r="G60" i="1"/>
  <c r="G55" i="1"/>
  <c r="G50" i="1"/>
  <c r="G58" i="1"/>
  <c r="G66" i="1"/>
  <c r="G56" i="1"/>
  <c r="G64" i="1"/>
  <c r="G62" i="1"/>
  <c r="G65" i="1"/>
  <c r="G51" i="1"/>
  <c r="G59" i="1"/>
  <c r="G67" i="1"/>
  <c r="G28" i="1"/>
  <c r="I28" i="1" s="1"/>
  <c r="G16" i="1"/>
  <c r="G24" i="1"/>
  <c r="I24" i="1" s="1"/>
  <c r="G22" i="1"/>
  <c r="G14" i="1"/>
  <c r="I14" i="1" s="1"/>
  <c r="G12" i="1"/>
  <c r="I12" i="1" s="1"/>
  <c r="G20" i="1"/>
  <c r="G26" i="1"/>
  <c r="I26" i="1" s="1"/>
  <c r="G18" i="1"/>
  <c r="I18" i="1" s="1"/>
  <c r="G11" i="1"/>
  <c r="I11" i="1" s="1"/>
  <c r="G9" i="1"/>
  <c r="G10" i="1"/>
  <c r="I10" i="1" s="1"/>
  <c r="G33" i="1"/>
  <c r="I33" i="1" s="1"/>
  <c r="G31" i="1"/>
  <c r="I31" i="1" s="1"/>
  <c r="G29" i="1"/>
  <c r="I29" i="1" s="1"/>
  <c r="G27" i="1"/>
  <c r="I27" i="1" s="1"/>
  <c r="G25" i="1"/>
  <c r="I25" i="1" s="1"/>
  <c r="G23" i="1"/>
  <c r="I23" i="1" s="1"/>
  <c r="G21" i="1"/>
  <c r="I21" i="1" s="1"/>
  <c r="G19" i="1"/>
  <c r="I19" i="1" s="1"/>
  <c r="G17" i="1"/>
  <c r="I17" i="1" s="1"/>
  <c r="G15" i="1"/>
  <c r="I15" i="1" s="1"/>
  <c r="G13" i="1"/>
  <c r="I13" i="1" s="1"/>
  <c r="I28" i="2" l="1"/>
  <c r="I24" i="2"/>
  <c r="I26" i="2"/>
  <c r="I27" i="2"/>
  <c r="H29" i="2"/>
  <c r="I20" i="2"/>
  <c r="I23" i="2"/>
  <c r="I19" i="2"/>
  <c r="I22" i="2"/>
  <c r="H17" i="2"/>
  <c r="I18" i="2"/>
  <c r="H21" i="2"/>
  <c r="H15" i="2"/>
  <c r="I14" i="2"/>
  <c r="I16" i="2"/>
  <c r="I11" i="2"/>
  <c r="H13" i="2"/>
  <c r="I12" i="2"/>
  <c r="H8" i="2"/>
  <c r="H10" i="2"/>
  <c r="I9" i="2"/>
  <c r="H28" i="1"/>
  <c r="H24" i="1"/>
  <c r="H20" i="1"/>
  <c r="I20" i="1"/>
  <c r="H22" i="1"/>
  <c r="I22" i="1"/>
  <c r="I9" i="1"/>
  <c r="H8" i="1"/>
  <c r="H16" i="1"/>
  <c r="I16" i="1"/>
  <c r="H18" i="1"/>
  <c r="H26" i="1"/>
  <c r="H14" i="1"/>
  <c r="H12" i="1"/>
  <c r="H34" i="1"/>
  <c r="H9" i="1"/>
  <c r="H11" i="1"/>
  <c r="H10" i="1"/>
  <c r="H27" i="1"/>
  <c r="H13" i="1"/>
  <c r="H31" i="1"/>
  <c r="H33" i="1"/>
  <c r="H23" i="1"/>
  <c r="H29" i="1"/>
  <c r="H30" i="1"/>
  <c r="H17" i="1"/>
  <c r="H35" i="1"/>
  <c r="H25" i="1"/>
  <c r="H32" i="1"/>
  <c r="H15" i="1"/>
  <c r="H19" i="1"/>
  <c r="H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 Jágrik</author>
  </authors>
  <commentList>
    <comment ref="A4" authorId="0" shapeId="0" xr:uid="{1AE26051-D391-441D-9F87-921839E1ACD8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Doplň místo a datum
</t>
        </r>
      </text>
    </comment>
    <comment ref="C8" authorId="0" shapeId="0" xr:uid="{00000000-0006-0000-0000-000001000000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NP - neplatný pokus
NPV - neplatný pokus (došla voda)
DNF - diskvalifikace</t>
        </r>
      </text>
    </comment>
    <comment ref="D8" authorId="0" shapeId="0" xr:uid="{00000000-0006-0000-0000-000002000000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Čas ve formátu 15,78
V případě NP, NPV, DNF zadat 0</t>
        </r>
      </text>
    </comment>
    <comment ref="E8" authorId="0" shapeId="0" xr:uid="{00000000-0006-0000-0000-000003000000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Čas ve formátu 15,78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Miroslav Jágrik</author>
  </authors>
  <commentList>
    <comment ref="A4" authorId="0" shapeId="0" xr:uid="{2DDA30F8-72F5-46F3-902C-A4B44722F503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Doplň místo a datum
</t>
        </r>
      </text>
    </comment>
    <comment ref="C8" authorId="0" shapeId="0" xr:uid="{D56085BD-B746-4646-B388-B127C3579CB3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NP - neplatný pokus
NPV - neplatný pokus (došla voda)
DNF - diskvalifikace</t>
        </r>
      </text>
    </comment>
    <comment ref="D8" authorId="0" shapeId="0" xr:uid="{F90C48AB-5026-47FD-932A-85F1C07F4739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Čas ve formátu 15,78
V případě NP, NPV, DNF zadat 0</t>
        </r>
      </text>
    </comment>
    <comment ref="E8" authorId="0" shapeId="0" xr:uid="{81D79B82-3E0D-49F8-AA1D-C1EC3BC7F811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Čas ve formátu 15,78</t>
        </r>
      </text>
    </comment>
    <comment ref="D50" authorId="0" shapeId="0" xr:uid="{21B098D6-57CD-4DC7-893C-606C52E13F13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Čas ve formátu 15,78</t>
        </r>
      </text>
    </comment>
    <comment ref="E50" authorId="0" shapeId="0" xr:uid="{6405FB76-8866-440A-942D-EE165D4908DC}">
      <text>
        <r>
          <rPr>
            <b/>
            <sz val="9"/>
            <color indexed="81"/>
            <rFont val="Tahoma"/>
            <charset val="1"/>
          </rPr>
          <t>Miroslav Jágrik:</t>
        </r>
        <r>
          <rPr>
            <sz val="9"/>
            <color indexed="81"/>
            <rFont val="Tahoma"/>
            <charset val="1"/>
          </rPr>
          <t xml:space="preserve">
Čas ve formátu 15,78</t>
        </r>
      </text>
    </comment>
  </commentList>
</comments>
</file>

<file path=xl/sharedStrings.xml><?xml version="1.0" encoding="utf-8"?>
<sst xmlns="http://schemas.openxmlformats.org/spreadsheetml/2006/main" count="80" uniqueCount="48">
  <si>
    <t xml:space="preserve">   VÝSLEDKOVÁ LISTINA</t>
  </si>
  <si>
    <t xml:space="preserve">     Regionál CUP Mládeže</t>
  </si>
  <si>
    <t>starší žáci</t>
  </si>
  <si>
    <r>
      <rPr>
        <b/>
        <sz val="13"/>
        <color rgb="FF000000"/>
        <rFont val="Arial"/>
        <family val="2"/>
        <charset val="238"/>
      </rPr>
      <t>Start.poř</t>
    </r>
    <r>
      <rPr>
        <b/>
        <sz val="14"/>
        <color rgb="FF000000"/>
        <rFont val="Arial"/>
        <family val="2"/>
        <charset val="238"/>
      </rPr>
      <t>.</t>
    </r>
  </si>
  <si>
    <t>Soutěžní družstvo</t>
  </si>
  <si>
    <t>LP</t>
  </si>
  <si>
    <t>PP</t>
  </si>
  <si>
    <t>Výsled. čas</t>
  </si>
  <si>
    <t>neplatný pokus</t>
  </si>
  <si>
    <t>mladší žáci</t>
  </si>
  <si>
    <t>Body</t>
  </si>
  <si>
    <t>Umístění</t>
  </si>
  <si>
    <t>Stránecká Zhoř</t>
  </si>
  <si>
    <t>Velké Meziříčí</t>
  </si>
  <si>
    <t>Blízkov A</t>
  </si>
  <si>
    <t>Tasov</t>
  </si>
  <si>
    <t>Ořechov A</t>
  </si>
  <si>
    <t>Blízkov B</t>
  </si>
  <si>
    <t>Lavičky B</t>
  </si>
  <si>
    <t>Ořechov B</t>
  </si>
  <si>
    <t>Oslavice B</t>
  </si>
  <si>
    <t>Radostín nad Oslavou A</t>
  </si>
  <si>
    <t>Lavičky A</t>
  </si>
  <si>
    <t>Oslavice A</t>
  </si>
  <si>
    <t>Radostín nad Oslavou B</t>
  </si>
  <si>
    <t>Oslavice</t>
  </si>
  <si>
    <t>Ořechov</t>
  </si>
  <si>
    <t>Lavičky</t>
  </si>
  <si>
    <t>Zadní Zhořec</t>
  </si>
  <si>
    <t>Dobrá Voda B</t>
  </si>
  <si>
    <t>Dobrá Voda A</t>
  </si>
  <si>
    <t>Uhřínov</t>
  </si>
  <si>
    <t>Znětínek</t>
  </si>
  <si>
    <t>Otín</t>
  </si>
  <si>
    <t>Ostrov nad Oslavou A</t>
  </si>
  <si>
    <t>Pavlov</t>
  </si>
  <si>
    <t>Lhotky Sport A</t>
  </si>
  <si>
    <t>Ostrov nad Oslavou B</t>
  </si>
  <si>
    <t xml:space="preserve">Kochánov </t>
  </si>
  <si>
    <t>Lhotky Sport B</t>
  </si>
  <si>
    <t>Velké Meziříčí 7.9.2024</t>
  </si>
  <si>
    <t>Blízkov</t>
  </si>
  <si>
    <t>Černá</t>
  </si>
  <si>
    <t>Stránecká Zhoř B</t>
  </si>
  <si>
    <t>Lhotky Sport</t>
  </si>
  <si>
    <t>Stránecká Zhoř A</t>
  </si>
  <si>
    <t xml:space="preserve">Dobrá Voda </t>
  </si>
  <si>
    <t>Žďár nad Sázavou 2 - Zámek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</si>
</sst>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* #,##0.00&quot; Kč &quot;;&quot;-&quot;* #,##0.00&quot; Kč &quot;;&quot; &quot;* &quot;-&quot;#&quot; Kč &quot;;&quot; &quot;@&quot; &quot;"/>
  </numFmts>
  <fonts count="33">
    <font>
      <sz val="10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rgb="FFFFFFFF"/>
      <name val="Arial"/>
      <family val="2"/>
      <charset val="238"/>
    </font>
    <font>
      <sz val="10"/>
      <color rgb="FFCC0000"/>
      <name val="Arial"/>
      <family val="2"/>
      <charset val="238"/>
    </font>
    <font>
      <b/>
      <sz val="10"/>
      <color rgb="FFFFFFFF"/>
      <name val="Arial"/>
      <family val="2"/>
      <charset val="238"/>
    </font>
    <font>
      <i/>
      <sz val="10"/>
      <color rgb="FF808080"/>
      <name val="Arial"/>
      <family val="2"/>
      <charset val="238"/>
    </font>
    <font>
      <sz val="10"/>
      <color rgb="FF006600"/>
      <name val="Arial"/>
      <family val="2"/>
      <charset val="238"/>
    </font>
    <font>
      <b/>
      <sz val="24"/>
      <color rgb="FF000000"/>
      <name val="Arial"/>
      <family val="2"/>
      <charset val="238"/>
    </font>
    <font>
      <sz val="18"/>
      <color rgb="FF000000"/>
      <name val="Arial"/>
      <family val="2"/>
      <charset val="238"/>
    </font>
    <font>
      <sz val="12"/>
      <color rgb="FF000000"/>
      <name val="Arial"/>
      <family val="2"/>
      <charset val="238"/>
    </font>
    <font>
      <u/>
      <sz val="10"/>
      <color rgb="FF0000EE"/>
      <name val="Arial"/>
      <family val="2"/>
      <charset val="238"/>
    </font>
    <font>
      <sz val="10"/>
      <color rgb="FF996600"/>
      <name val="Arial"/>
      <family val="2"/>
      <charset val="238"/>
    </font>
    <font>
      <sz val="10"/>
      <color rgb="FF333333"/>
      <name val="Arial"/>
      <family val="2"/>
      <charset val="238"/>
    </font>
    <font>
      <b/>
      <i/>
      <u/>
      <sz val="10"/>
      <color rgb="FF000000"/>
      <name val="Arial"/>
      <family val="2"/>
      <charset val="238"/>
    </font>
    <font>
      <b/>
      <sz val="14"/>
      <color rgb="FF000000"/>
      <name val="Arial1"/>
      <charset val="238"/>
    </font>
    <font>
      <sz val="9"/>
      <color rgb="FF000000"/>
      <name val="Arial1"/>
      <charset val="238"/>
    </font>
    <font>
      <b/>
      <sz val="10"/>
      <color rgb="FF000000"/>
      <name val="Arial1"/>
      <charset val="238"/>
    </font>
    <font>
      <b/>
      <sz val="28"/>
      <color rgb="FF000000"/>
      <name val="Arial1"/>
      <charset val="238"/>
    </font>
    <font>
      <b/>
      <sz val="16"/>
      <color rgb="FF000000"/>
      <name val="Arial1"/>
      <charset val="238"/>
    </font>
    <font>
      <b/>
      <sz val="16"/>
      <color rgb="FFFF0000"/>
      <name val="Arial1"/>
      <charset val="238"/>
    </font>
    <font>
      <b/>
      <sz val="13"/>
      <color rgb="FF000000"/>
      <name val="Arial1"/>
      <charset val="238"/>
    </font>
    <font>
      <b/>
      <sz val="13"/>
      <color rgb="FF000000"/>
      <name val="Arial"/>
      <family val="2"/>
      <charset val="238"/>
    </font>
    <font>
      <b/>
      <sz val="14"/>
      <color rgb="FF000000"/>
      <name val="Arial"/>
      <family val="2"/>
      <charset val="238"/>
    </font>
    <font>
      <b/>
      <sz val="12"/>
      <color rgb="FF000000"/>
      <name val="Arial1"/>
      <charset val="238"/>
    </font>
    <font>
      <sz val="10"/>
      <color rgb="FF000000"/>
      <name val="Arial1"/>
      <charset val="238"/>
    </font>
    <font>
      <sz val="11"/>
      <color rgb="FF000000"/>
      <name val="Arial CE"/>
      <charset val="238"/>
    </font>
    <font>
      <sz val="12"/>
      <name val="Arial CE"/>
      <family val="2"/>
      <charset val="238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rgb="FF000000"/>
      <name val="Arial1"/>
      <charset val="238"/>
    </font>
    <font>
      <b/>
      <sz val="14"/>
      <name val="Arial CE"/>
      <family val="2"/>
      <charset val="238"/>
    </font>
    <font>
      <sz val="14"/>
      <color rgb="FF000000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1" fillId="4" borderId="0" applyNumberFormat="0" applyFon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</cellStyleXfs>
  <cellXfs count="62">
    <xf numFmtId="0" fontId="0" fillId="0" borderId="0" xfId="0"/>
    <xf numFmtId="0" fontId="15" fillId="9" borderId="0" xfId="0" applyFont="1" applyFill="1" applyAlignment="1">
      <alignment horizontal="center"/>
    </xf>
    <xf numFmtId="0" fontId="0" fillId="9" borderId="0" xfId="0" applyFill="1"/>
    <xf numFmtId="0" fontId="16" fillId="9" borderId="0" xfId="0" applyFont="1" applyFill="1" applyAlignment="1">
      <alignment horizontal="center"/>
    </xf>
    <xf numFmtId="0" fontId="0" fillId="9" borderId="0" xfId="0" applyFill="1" applyAlignment="1">
      <alignment horizontal="center"/>
    </xf>
    <xf numFmtId="0" fontId="17" fillId="9" borderId="0" xfId="0" applyFont="1" applyFill="1" applyAlignment="1">
      <alignment horizontal="center"/>
    </xf>
    <xf numFmtId="0" fontId="21" fillId="10" borderId="3" xfId="0" applyFont="1" applyFill="1" applyBorder="1" applyAlignment="1" applyProtection="1">
      <alignment horizontal="center"/>
      <protection locked="0"/>
    </xf>
    <xf numFmtId="0" fontId="24" fillId="10" borderId="4" xfId="0" applyFont="1" applyFill="1" applyBorder="1" applyProtection="1">
      <protection locked="0"/>
    </xf>
    <xf numFmtId="0" fontId="25" fillId="10" borderId="4" xfId="0" applyFont="1" applyFill="1" applyBorder="1" applyAlignment="1" applyProtection="1">
      <alignment horizontal="center" vertical="center" wrapText="1"/>
      <protection locked="0"/>
    </xf>
    <xf numFmtId="0" fontId="25" fillId="10" borderId="4" xfId="0" applyFont="1" applyFill="1" applyBorder="1" applyAlignment="1" applyProtection="1">
      <alignment horizontal="center" vertical="center"/>
      <protection locked="0"/>
    </xf>
    <xf numFmtId="0" fontId="16" fillId="9" borderId="2" xfId="0" applyFont="1" applyFill="1" applyBorder="1" applyAlignment="1" applyProtection="1">
      <alignment horizontal="center"/>
      <protection locked="0"/>
    </xf>
    <xf numFmtId="0" fontId="16" fillId="9" borderId="9" xfId="0" applyFont="1" applyFill="1" applyBorder="1" applyAlignment="1" applyProtection="1">
      <alignment horizontal="center"/>
      <protection locked="0"/>
    </xf>
    <xf numFmtId="0" fontId="16" fillId="9" borderId="2" xfId="0" applyFont="1" applyFill="1" applyBorder="1" applyAlignment="1" applyProtection="1">
      <alignment horizontal="center" vertical="center"/>
      <protection locked="0"/>
    </xf>
    <xf numFmtId="0" fontId="16" fillId="9" borderId="12" xfId="0" applyFont="1" applyFill="1" applyBorder="1" applyAlignment="1" applyProtection="1">
      <alignment horizontal="center" vertical="center"/>
      <protection locked="0"/>
    </xf>
    <xf numFmtId="2" fontId="24" fillId="11" borderId="9" xfId="0" applyNumberFormat="1" applyFont="1" applyFill="1" applyBorder="1" applyAlignment="1" applyProtection="1">
      <alignment horizontal="center" vertical="center"/>
      <protection hidden="1"/>
    </xf>
    <xf numFmtId="2" fontId="24" fillId="11" borderId="2" xfId="0" applyNumberFormat="1" applyFont="1" applyFill="1" applyBorder="1" applyAlignment="1" applyProtection="1">
      <alignment horizontal="center" vertical="center"/>
      <protection hidden="1"/>
    </xf>
    <xf numFmtId="2" fontId="24" fillId="11" borderId="12" xfId="0" applyNumberFormat="1" applyFont="1" applyFill="1" applyBorder="1" applyAlignment="1" applyProtection="1">
      <alignment horizontal="center" vertical="center"/>
      <protection hidden="1"/>
    </xf>
    <xf numFmtId="0" fontId="26" fillId="9" borderId="8" xfId="0" applyFont="1" applyFill="1" applyBorder="1" applyAlignment="1" applyProtection="1">
      <alignment horizontal="center" vertical="center"/>
      <protection locked="0"/>
    </xf>
    <xf numFmtId="0" fontId="16" fillId="9" borderId="9" xfId="0" applyFont="1" applyFill="1" applyBorder="1" applyAlignment="1" applyProtection="1">
      <alignment horizontal="center" vertical="center"/>
      <protection locked="0"/>
    </xf>
    <xf numFmtId="0" fontId="26" fillId="9" borderId="10" xfId="0" applyFont="1" applyFill="1" applyBorder="1" applyAlignment="1" applyProtection="1">
      <alignment horizontal="center" vertical="center"/>
      <protection locked="0"/>
    </xf>
    <xf numFmtId="0" fontId="26" fillId="9" borderId="11" xfId="0" applyFont="1" applyFill="1" applyBorder="1" applyAlignment="1" applyProtection="1">
      <alignment horizontal="center" vertical="center"/>
      <protection locked="0"/>
    </xf>
    <xf numFmtId="0" fontId="26" fillId="9" borderId="8" xfId="0" applyFont="1" applyFill="1" applyBorder="1" applyAlignment="1" applyProtection="1">
      <alignment horizontal="center" vertical="top"/>
      <protection locked="0"/>
    </xf>
    <xf numFmtId="0" fontId="26" fillId="9" borderId="10" xfId="0" applyFont="1" applyFill="1" applyBorder="1" applyAlignment="1" applyProtection="1">
      <alignment horizontal="center" vertical="top"/>
      <protection locked="0"/>
    </xf>
    <xf numFmtId="0" fontId="26" fillId="9" borderId="11" xfId="0" applyFont="1" applyFill="1" applyBorder="1" applyAlignment="1" applyProtection="1">
      <alignment horizontal="center" vertical="top"/>
      <protection locked="0"/>
    </xf>
    <xf numFmtId="0" fontId="16" fillId="9" borderId="12" xfId="0" applyFont="1" applyFill="1" applyBorder="1" applyAlignment="1" applyProtection="1">
      <alignment horizontal="center"/>
      <protection locked="0"/>
    </xf>
    <xf numFmtId="0" fontId="25" fillId="10" borderId="14" xfId="0" applyFont="1" applyFill="1" applyBorder="1" applyAlignment="1" applyProtection="1">
      <alignment horizontal="center" vertical="center"/>
      <protection locked="0"/>
    </xf>
    <xf numFmtId="0" fontId="27" fillId="12" borderId="2" xfId="0" applyFont="1" applyFill="1" applyBorder="1" applyAlignment="1" applyProtection="1">
      <alignment horizontal="center" vertical="center" wrapText="1"/>
      <protection hidden="1"/>
    </xf>
    <xf numFmtId="2" fontId="30" fillId="9" borderId="15" xfId="0" applyNumberFormat="1" applyFont="1" applyFill="1" applyBorder="1" applyAlignment="1" applyProtection="1">
      <alignment horizontal="center" vertical="center"/>
      <protection locked="0"/>
    </xf>
    <xf numFmtId="2" fontId="30" fillId="9" borderId="2" xfId="0" applyNumberFormat="1" applyFont="1" applyFill="1" applyBorder="1" applyAlignment="1" applyProtection="1">
      <alignment horizontal="center" vertical="center"/>
      <protection locked="0"/>
    </xf>
    <xf numFmtId="2" fontId="30" fillId="9" borderId="13" xfId="0" applyNumberFormat="1" applyFont="1" applyFill="1" applyBorder="1" applyAlignment="1" applyProtection="1">
      <alignment horizontal="center" vertical="center"/>
      <protection locked="0"/>
    </xf>
    <xf numFmtId="2" fontId="30" fillId="9" borderId="12" xfId="0" applyNumberFormat="1" applyFont="1" applyFill="1" applyBorder="1" applyAlignment="1" applyProtection="1">
      <alignment horizontal="center" vertical="center"/>
      <protection locked="0"/>
    </xf>
    <xf numFmtId="1" fontId="31" fillId="13" borderId="2" xfId="0" applyNumberFormat="1" applyFont="1" applyFill="1" applyBorder="1" applyAlignment="1" applyProtection="1">
      <alignment horizontal="center" vertical="center" wrapText="1"/>
      <protection hidden="1"/>
    </xf>
    <xf numFmtId="2" fontId="30" fillId="9" borderId="9" xfId="0" applyNumberFormat="1" applyFont="1" applyFill="1" applyBorder="1" applyAlignment="1" applyProtection="1">
      <alignment horizontal="center" vertical="center"/>
      <protection locked="0"/>
    </xf>
    <xf numFmtId="0" fontId="27" fillId="12" borderId="9" xfId="0" applyFont="1" applyFill="1" applyBorder="1" applyAlignment="1" applyProtection="1">
      <alignment horizontal="center" vertical="center" wrapText="1"/>
      <protection hidden="1"/>
    </xf>
    <xf numFmtId="1" fontId="31" fillId="13" borderId="9" xfId="0" applyNumberFormat="1" applyFont="1" applyFill="1" applyBorder="1" applyAlignment="1" applyProtection="1">
      <alignment horizontal="center" vertical="center" wrapText="1"/>
      <protection hidden="1"/>
    </xf>
    <xf numFmtId="0" fontId="32" fillId="14" borderId="5" xfId="0" applyFont="1" applyFill="1" applyBorder="1" applyAlignment="1">
      <alignment horizontal="center"/>
    </xf>
    <xf numFmtId="0" fontId="32" fillId="14" borderId="6" xfId="0" applyFont="1" applyFill="1" applyBorder="1" applyAlignment="1">
      <alignment horizontal="center"/>
    </xf>
    <xf numFmtId="0" fontId="27" fillId="12" borderId="12" xfId="0" applyFont="1" applyFill="1" applyBorder="1" applyAlignment="1" applyProtection="1">
      <alignment horizontal="center" vertical="center" wrapText="1"/>
      <protection hidden="1"/>
    </xf>
    <xf numFmtId="1" fontId="31" fillId="13" borderId="12" xfId="0" applyNumberFormat="1" applyFont="1" applyFill="1" applyBorder="1" applyAlignment="1" applyProtection="1">
      <alignment horizontal="center" vertical="center" wrapText="1"/>
      <protection hidden="1"/>
    </xf>
    <xf numFmtId="0" fontId="32" fillId="14" borderId="7" xfId="0" applyFont="1" applyFill="1" applyBorder="1" applyAlignment="1">
      <alignment horizontal="center"/>
    </xf>
    <xf numFmtId="2" fontId="30" fillId="9" borderId="18" xfId="0" applyNumberFormat="1" applyFont="1" applyFill="1" applyBorder="1" applyAlignment="1" applyProtection="1">
      <alignment horizontal="center" vertical="center"/>
      <protection locked="0"/>
    </xf>
    <xf numFmtId="0" fontId="24" fillId="9" borderId="9" xfId="0" applyFont="1" applyFill="1" applyBorder="1" applyAlignment="1" applyProtection="1">
      <alignment horizontal="left" vertical="center"/>
      <protection locked="0"/>
    </xf>
    <xf numFmtId="0" fontId="24" fillId="9" borderId="2" xfId="0" applyFont="1" applyFill="1" applyBorder="1" applyAlignment="1" applyProtection="1">
      <alignment horizontal="left" vertical="center"/>
      <protection locked="0"/>
    </xf>
    <xf numFmtId="0" fontId="24" fillId="9" borderId="12" xfId="0" applyFont="1" applyFill="1" applyBorder="1" applyAlignment="1" applyProtection="1">
      <alignment horizontal="left" vertical="center"/>
      <protection locked="0"/>
    </xf>
    <xf numFmtId="0" fontId="32" fillId="14" borderId="5" xfId="0" applyFont="1" applyFill="1" applyBorder="1" applyAlignment="1" applyProtection="1">
      <alignment horizontal="center"/>
      <protection hidden="1"/>
    </xf>
    <xf numFmtId="0" fontId="32" fillId="14" borderId="6" xfId="0" applyFont="1" applyFill="1" applyBorder="1" applyAlignment="1" applyProtection="1">
      <alignment horizontal="center"/>
      <protection hidden="1"/>
    </xf>
    <xf numFmtId="0" fontId="32" fillId="14" borderId="7" xfId="0" applyFont="1" applyFill="1" applyBorder="1" applyAlignment="1" applyProtection="1">
      <alignment horizontal="center"/>
      <protection hidden="1"/>
    </xf>
    <xf numFmtId="0" fontId="26" fillId="9" borderId="8" xfId="0" applyFont="1" applyFill="1" applyBorder="1" applyAlignment="1">
      <alignment horizontal="center" vertical="center"/>
    </xf>
    <xf numFmtId="0" fontId="26" fillId="9" borderId="10" xfId="0" applyFont="1" applyFill="1" applyBorder="1" applyAlignment="1">
      <alignment horizontal="center" vertical="center"/>
    </xf>
    <xf numFmtId="0" fontId="26" fillId="9" borderId="11" xfId="0" applyFont="1" applyFill="1" applyBorder="1" applyAlignment="1">
      <alignment horizontal="center" vertical="center"/>
    </xf>
    <xf numFmtId="0" fontId="15" fillId="9" borderId="0" xfId="0" applyFont="1" applyFill="1" applyAlignment="1">
      <alignment horizontal="center"/>
    </xf>
    <xf numFmtId="164" fontId="20" fillId="9" borderId="0" xfId="0" applyNumberFormat="1" applyFont="1" applyFill="1" applyAlignment="1" applyProtection="1">
      <alignment horizontal="center"/>
      <protection locked="0"/>
    </xf>
    <xf numFmtId="164" fontId="19" fillId="9" borderId="0" xfId="0" applyNumberFormat="1" applyFont="1" applyFill="1" applyAlignment="1" applyProtection="1">
      <alignment horizontal="center" vertical="center"/>
      <protection locked="0"/>
    </xf>
    <xf numFmtId="164" fontId="18" fillId="9" borderId="0" xfId="0" applyNumberFormat="1" applyFont="1" applyFill="1" applyAlignment="1" applyProtection="1">
      <alignment horizontal="center" vertical="center"/>
      <protection locked="0"/>
    </xf>
    <xf numFmtId="0" fontId="15" fillId="9" borderId="0" xfId="0" applyFont="1" applyFill="1" applyAlignment="1" applyProtection="1">
      <alignment horizontal="center" vertical="center"/>
      <protection locked="0"/>
    </xf>
    <xf numFmtId="164" fontId="18" fillId="9" borderId="0" xfId="0" applyNumberFormat="1" applyFont="1" applyFill="1" applyAlignment="1">
      <alignment horizontal="center" vertical="center"/>
    </xf>
    <xf numFmtId="164" fontId="19" fillId="9" borderId="0" xfId="0" applyNumberFormat="1" applyFont="1" applyFill="1" applyAlignment="1">
      <alignment horizontal="center" vertical="center"/>
    </xf>
    <xf numFmtId="164" fontId="20" fillId="9" borderId="0" xfId="0" applyNumberFormat="1" applyFont="1" applyFill="1" applyAlignment="1">
      <alignment horizontal="center"/>
    </xf>
    <xf numFmtId="0" fontId="15" fillId="9" borderId="0" xfId="0" applyFont="1" applyFill="1" applyAlignment="1">
      <alignment horizontal="center" vertical="center"/>
    </xf>
    <xf numFmtId="0" fontId="15" fillId="9" borderId="16" xfId="0" applyFont="1" applyFill="1" applyBorder="1" applyAlignment="1" applyProtection="1">
      <alignment horizontal="center" vertical="center"/>
      <protection locked="0"/>
    </xf>
    <xf numFmtId="0" fontId="26" fillId="9" borderId="17" xfId="0" applyFont="1" applyFill="1" applyBorder="1" applyAlignment="1">
      <alignment horizontal="center" vertical="top"/>
    </xf>
    <xf numFmtId="0" fontId="26" fillId="9" borderId="0" xfId="0" applyFont="1" applyFill="1" applyAlignment="1">
      <alignment horizontal="center" vertical="top"/>
    </xf>
  </cellXfs>
  <cellStyles count="19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Bad" xfId="5" xr:uid="{00000000-0005-0000-0000-000004000000}"/>
    <cellStyle name="Error" xfId="6" xr:uid="{00000000-0005-0000-0000-000005000000}"/>
    <cellStyle name="Footnote" xfId="7" xr:uid="{00000000-0005-0000-0000-000006000000}"/>
    <cellStyle name="Good" xfId="8" xr:uid="{00000000-0005-0000-0000-000007000000}"/>
    <cellStyle name="Heading" xfId="9" xr:uid="{00000000-0005-0000-0000-000008000000}"/>
    <cellStyle name="Heading 1" xfId="10" xr:uid="{00000000-0005-0000-0000-000009000000}"/>
    <cellStyle name="Heading 2" xfId="11" xr:uid="{00000000-0005-0000-0000-00000A000000}"/>
    <cellStyle name="Hyperlink" xfId="12" xr:uid="{00000000-0005-0000-0000-00000B000000}"/>
    <cellStyle name="Neutral" xfId="13" xr:uid="{00000000-0005-0000-0000-00000C000000}"/>
    <cellStyle name="Normální" xfId="0" builtinId="0" customBuiltin="1"/>
    <cellStyle name="Note" xfId="14" xr:uid="{00000000-0005-0000-0000-00000E000000}"/>
    <cellStyle name="Result" xfId="15" xr:uid="{00000000-0005-0000-0000-00000F000000}"/>
    <cellStyle name="Status" xfId="16" xr:uid="{00000000-0005-0000-0000-000010000000}"/>
    <cellStyle name="Text" xfId="17" xr:uid="{00000000-0005-0000-0000-000011000000}"/>
    <cellStyle name="Warning" xfId="18" xr:uid="{00000000-0005-0000-0000-00001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13" name="TextovéPole 2">
          <a:extLst>
            <a:ext uri="{FF2B5EF4-FFF2-40B4-BE49-F238E27FC236}">
              <a16:creationId xmlns:a16="http://schemas.microsoft.com/office/drawing/2014/main" id="{79E72DB6-91F3-478C-B80D-E0D3DC4C03FA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3" name="TextovéPole 4">
          <a:extLst>
            <a:ext uri="{FF2B5EF4-FFF2-40B4-BE49-F238E27FC236}">
              <a16:creationId xmlns:a16="http://schemas.microsoft.com/office/drawing/2014/main" id="{94CEF624-52C1-48BC-A441-E06E4F002AB8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4" name="TextovéPole 6">
          <a:extLst>
            <a:ext uri="{FF2B5EF4-FFF2-40B4-BE49-F238E27FC236}">
              <a16:creationId xmlns:a16="http://schemas.microsoft.com/office/drawing/2014/main" id="{359CD4FF-FD2B-4B27-8D08-F9F0F437EF3A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5" name="TextovéPole 10">
          <a:extLst>
            <a:ext uri="{FF2B5EF4-FFF2-40B4-BE49-F238E27FC236}">
              <a16:creationId xmlns:a16="http://schemas.microsoft.com/office/drawing/2014/main" id="{3543EE79-AC58-41BC-A3BD-98B793841D68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6" name="TextovéPole 14">
          <a:extLst>
            <a:ext uri="{FF2B5EF4-FFF2-40B4-BE49-F238E27FC236}">
              <a16:creationId xmlns:a16="http://schemas.microsoft.com/office/drawing/2014/main" id="{F1C8BC0A-2207-4638-B1F5-017C6AE41DAA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7" name="TextovéPole 12">
          <a:extLst>
            <a:ext uri="{FF2B5EF4-FFF2-40B4-BE49-F238E27FC236}">
              <a16:creationId xmlns:a16="http://schemas.microsoft.com/office/drawing/2014/main" id="{97F032AA-EFEB-4EEC-8546-95D2749C1D31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8" name="TextovéPole 13">
          <a:extLst>
            <a:ext uri="{FF2B5EF4-FFF2-40B4-BE49-F238E27FC236}">
              <a16:creationId xmlns:a16="http://schemas.microsoft.com/office/drawing/2014/main" id="{4CAB6766-12C0-4DC3-9C5C-104AA21CF970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9" name="TextovéPole 16">
          <a:extLst>
            <a:ext uri="{FF2B5EF4-FFF2-40B4-BE49-F238E27FC236}">
              <a16:creationId xmlns:a16="http://schemas.microsoft.com/office/drawing/2014/main" id="{00649386-CCED-4328-920C-98E74B154BC0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10" name="TextovéPole 19">
          <a:extLst>
            <a:ext uri="{FF2B5EF4-FFF2-40B4-BE49-F238E27FC236}">
              <a16:creationId xmlns:a16="http://schemas.microsoft.com/office/drawing/2014/main" id="{2EBE719E-A98C-40A1-B4CB-61DE82C6704D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11" name="TextovéPole 21">
          <a:extLst>
            <a:ext uri="{FF2B5EF4-FFF2-40B4-BE49-F238E27FC236}">
              <a16:creationId xmlns:a16="http://schemas.microsoft.com/office/drawing/2014/main" id="{093E097F-59F4-45FC-A631-AD58A949870D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12" name="TextovéPole 34">
          <a:extLst>
            <a:ext uri="{FF2B5EF4-FFF2-40B4-BE49-F238E27FC236}">
              <a16:creationId xmlns:a16="http://schemas.microsoft.com/office/drawing/2014/main" id="{7C14E81A-E583-4FBD-A385-EACCBF24B8B6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2" name="TextovéPole 36">
          <a:extLst>
            <a:ext uri="{FF2B5EF4-FFF2-40B4-BE49-F238E27FC236}">
              <a16:creationId xmlns:a16="http://schemas.microsoft.com/office/drawing/2014/main" id="{975C2B77-BD94-4807-BFD6-8FE746F15833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14" name="TextovéPole 38">
          <a:extLst>
            <a:ext uri="{FF2B5EF4-FFF2-40B4-BE49-F238E27FC236}">
              <a16:creationId xmlns:a16="http://schemas.microsoft.com/office/drawing/2014/main" id="{F00E6BD5-1B84-497C-BF2B-997F32EDE759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15" name="TextovéPole 40">
          <a:extLst>
            <a:ext uri="{FF2B5EF4-FFF2-40B4-BE49-F238E27FC236}">
              <a16:creationId xmlns:a16="http://schemas.microsoft.com/office/drawing/2014/main" id="{82958C16-DBBA-4F23-8941-7262B82612D1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16" name="TextovéPole 42">
          <a:extLst>
            <a:ext uri="{FF2B5EF4-FFF2-40B4-BE49-F238E27FC236}">
              <a16:creationId xmlns:a16="http://schemas.microsoft.com/office/drawing/2014/main" id="{82FEA4D2-EC1F-496C-A88E-02F75C783383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17" name="TextovéPole 43">
          <a:extLst>
            <a:ext uri="{FF2B5EF4-FFF2-40B4-BE49-F238E27FC236}">
              <a16:creationId xmlns:a16="http://schemas.microsoft.com/office/drawing/2014/main" id="{431029C6-607E-4F0E-B1B8-5E8B7E0F7BA5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15124</xdr:colOff>
      <xdr:row>70</xdr:row>
      <xdr:rowOff>0</xdr:rowOff>
    </xdr:from>
    <xdr:ext cx="6006602" cy="394197"/>
    <xdr:sp macro="" textlink="">
      <xdr:nvSpPr>
        <xdr:cNvPr id="18" name="Obdélník 3">
          <a:extLst>
            <a:ext uri="{FF2B5EF4-FFF2-40B4-BE49-F238E27FC236}">
              <a16:creationId xmlns:a16="http://schemas.microsoft.com/office/drawing/2014/main" id="{255CEA3A-5628-4A83-BB2D-2056C106E5D0}"/>
            </a:ext>
          </a:extLst>
        </xdr:cNvPr>
        <xdr:cNvSpPr/>
      </xdr:nvSpPr>
      <xdr:spPr>
        <a:xfrm>
          <a:off x="15124" y="14487525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15124</xdr:colOff>
      <xdr:row>70</xdr:row>
      <xdr:rowOff>0</xdr:rowOff>
    </xdr:from>
    <xdr:ext cx="6006602" cy="394197"/>
    <xdr:sp macro="" textlink="">
      <xdr:nvSpPr>
        <xdr:cNvPr id="19" name="Obdélník 5">
          <a:extLst>
            <a:ext uri="{FF2B5EF4-FFF2-40B4-BE49-F238E27FC236}">
              <a16:creationId xmlns:a16="http://schemas.microsoft.com/office/drawing/2014/main" id="{6B1B47FA-B343-49ED-A86D-77137D957598}"/>
            </a:ext>
          </a:extLst>
        </xdr:cNvPr>
        <xdr:cNvSpPr/>
      </xdr:nvSpPr>
      <xdr:spPr>
        <a:xfrm>
          <a:off x="15124" y="14487525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15124</xdr:colOff>
      <xdr:row>70</xdr:row>
      <xdr:rowOff>0</xdr:rowOff>
    </xdr:from>
    <xdr:ext cx="6006602" cy="394197"/>
    <xdr:sp macro="" textlink="">
      <xdr:nvSpPr>
        <xdr:cNvPr id="20" name="Obdélník 7">
          <a:extLst>
            <a:ext uri="{FF2B5EF4-FFF2-40B4-BE49-F238E27FC236}">
              <a16:creationId xmlns:a16="http://schemas.microsoft.com/office/drawing/2014/main" id="{172D5F90-6A8B-47EC-9994-0F294E8FCDD2}"/>
            </a:ext>
          </a:extLst>
        </xdr:cNvPr>
        <xdr:cNvSpPr/>
      </xdr:nvSpPr>
      <xdr:spPr>
        <a:xfrm>
          <a:off x="15124" y="14487525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8284" cy="256681"/>
    <xdr:sp macro="" textlink="">
      <xdr:nvSpPr>
        <xdr:cNvPr id="22" name="TextovéPole 49">
          <a:extLst>
            <a:ext uri="{FF2B5EF4-FFF2-40B4-BE49-F238E27FC236}">
              <a16:creationId xmlns:a16="http://schemas.microsoft.com/office/drawing/2014/main" id="{B7D2AF54-3B73-4BE0-82FB-F12A8D24E903}"/>
            </a:ext>
          </a:extLst>
        </xdr:cNvPr>
        <xdr:cNvSpPr/>
      </xdr:nvSpPr>
      <xdr:spPr>
        <a:xfrm>
          <a:off x="5610225" y="14487525"/>
          <a:ext cx="188284" cy="25668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15124</xdr:colOff>
      <xdr:row>70</xdr:row>
      <xdr:rowOff>0</xdr:rowOff>
    </xdr:from>
    <xdr:ext cx="6006602" cy="394197"/>
    <xdr:sp macro="" textlink="">
      <xdr:nvSpPr>
        <xdr:cNvPr id="21" name="Obdélník 15">
          <a:extLst>
            <a:ext uri="{FF2B5EF4-FFF2-40B4-BE49-F238E27FC236}">
              <a16:creationId xmlns:a16="http://schemas.microsoft.com/office/drawing/2014/main" id="{36B5029E-05D0-421C-AEB3-361BA18A8513}"/>
            </a:ext>
          </a:extLst>
        </xdr:cNvPr>
        <xdr:cNvSpPr/>
      </xdr:nvSpPr>
      <xdr:spPr>
        <a:xfrm>
          <a:off x="15124" y="14487525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23" name="TextovéPole 2">
          <a:extLst>
            <a:ext uri="{FF2B5EF4-FFF2-40B4-BE49-F238E27FC236}">
              <a16:creationId xmlns:a16="http://schemas.microsoft.com/office/drawing/2014/main" id="{F2B062F1-E7EF-488D-9F98-1AA27A4086AC}"/>
            </a:ext>
          </a:extLst>
        </xdr:cNvPr>
        <xdr:cNvSpPr/>
      </xdr:nvSpPr>
      <xdr:spPr>
        <a:xfrm>
          <a:off x="5611091" y="225136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24" name="TextovéPole 4">
          <a:extLst>
            <a:ext uri="{FF2B5EF4-FFF2-40B4-BE49-F238E27FC236}">
              <a16:creationId xmlns:a16="http://schemas.microsoft.com/office/drawing/2014/main" id="{BD5DF004-4F16-412F-8E0D-C294DE6C1FEC}"/>
            </a:ext>
          </a:extLst>
        </xdr:cNvPr>
        <xdr:cNvSpPr/>
      </xdr:nvSpPr>
      <xdr:spPr>
        <a:xfrm>
          <a:off x="5611091" y="225136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25" name="TextovéPole 6">
          <a:extLst>
            <a:ext uri="{FF2B5EF4-FFF2-40B4-BE49-F238E27FC236}">
              <a16:creationId xmlns:a16="http://schemas.microsoft.com/office/drawing/2014/main" id="{1DF801AA-7F19-4DF3-971B-7F508E335F2A}"/>
            </a:ext>
          </a:extLst>
        </xdr:cNvPr>
        <xdr:cNvSpPr/>
      </xdr:nvSpPr>
      <xdr:spPr>
        <a:xfrm>
          <a:off x="5611091" y="225136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26" name="TextovéPole 10">
          <a:extLst>
            <a:ext uri="{FF2B5EF4-FFF2-40B4-BE49-F238E27FC236}">
              <a16:creationId xmlns:a16="http://schemas.microsoft.com/office/drawing/2014/main" id="{9D346842-3ED1-4875-AF8E-FB6347A3AA6B}"/>
            </a:ext>
          </a:extLst>
        </xdr:cNvPr>
        <xdr:cNvSpPr/>
      </xdr:nvSpPr>
      <xdr:spPr>
        <a:xfrm>
          <a:off x="5611091" y="225136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27" name="TextovéPole 14">
          <a:extLst>
            <a:ext uri="{FF2B5EF4-FFF2-40B4-BE49-F238E27FC236}">
              <a16:creationId xmlns:a16="http://schemas.microsoft.com/office/drawing/2014/main" id="{713162D6-17E9-4401-80B3-2DFBF6CB08D3}"/>
            </a:ext>
          </a:extLst>
        </xdr:cNvPr>
        <xdr:cNvSpPr/>
      </xdr:nvSpPr>
      <xdr:spPr>
        <a:xfrm>
          <a:off x="5611091" y="225136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28" name="TextovéPole 12">
          <a:extLst>
            <a:ext uri="{FF2B5EF4-FFF2-40B4-BE49-F238E27FC236}">
              <a16:creationId xmlns:a16="http://schemas.microsoft.com/office/drawing/2014/main" id="{31D89BA1-7919-4D0D-B2AC-9EBDD932C37F}"/>
            </a:ext>
          </a:extLst>
        </xdr:cNvPr>
        <xdr:cNvSpPr/>
      </xdr:nvSpPr>
      <xdr:spPr>
        <a:xfrm>
          <a:off x="5611091" y="225136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29" name="TextovéPole 13">
          <a:extLst>
            <a:ext uri="{FF2B5EF4-FFF2-40B4-BE49-F238E27FC236}">
              <a16:creationId xmlns:a16="http://schemas.microsoft.com/office/drawing/2014/main" id="{2FD45776-7B8E-4498-8F68-8302D5AAA665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30" name="TextovéPole 16">
          <a:extLst>
            <a:ext uri="{FF2B5EF4-FFF2-40B4-BE49-F238E27FC236}">
              <a16:creationId xmlns:a16="http://schemas.microsoft.com/office/drawing/2014/main" id="{CF1FE004-823D-408A-AA03-1F07511C768B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31" name="TextovéPole 19">
          <a:extLst>
            <a:ext uri="{FF2B5EF4-FFF2-40B4-BE49-F238E27FC236}">
              <a16:creationId xmlns:a16="http://schemas.microsoft.com/office/drawing/2014/main" id="{F26DCFD6-F97F-4988-8A11-8A0398518216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32" name="TextovéPole 21">
          <a:extLst>
            <a:ext uri="{FF2B5EF4-FFF2-40B4-BE49-F238E27FC236}">
              <a16:creationId xmlns:a16="http://schemas.microsoft.com/office/drawing/2014/main" id="{6728BC5B-FACD-49FF-9261-2ACA2D8B19DD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33" name="TextovéPole 34">
          <a:extLst>
            <a:ext uri="{FF2B5EF4-FFF2-40B4-BE49-F238E27FC236}">
              <a16:creationId xmlns:a16="http://schemas.microsoft.com/office/drawing/2014/main" id="{4D50E79D-1207-43CC-8826-49A4DCA33DDC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34" name="TextovéPole 36">
          <a:extLst>
            <a:ext uri="{FF2B5EF4-FFF2-40B4-BE49-F238E27FC236}">
              <a16:creationId xmlns:a16="http://schemas.microsoft.com/office/drawing/2014/main" id="{D03CAC14-5450-4B95-AFB6-9DD8DBA17380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35" name="TextovéPole 38">
          <a:extLst>
            <a:ext uri="{FF2B5EF4-FFF2-40B4-BE49-F238E27FC236}">
              <a16:creationId xmlns:a16="http://schemas.microsoft.com/office/drawing/2014/main" id="{2ADA1288-997F-4461-9038-BDE479CC5993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36" name="TextovéPole 40">
          <a:extLst>
            <a:ext uri="{FF2B5EF4-FFF2-40B4-BE49-F238E27FC236}">
              <a16:creationId xmlns:a16="http://schemas.microsoft.com/office/drawing/2014/main" id="{37DB314A-CA3F-42B2-8566-0999FDD64E10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37" name="TextovéPole 42">
          <a:extLst>
            <a:ext uri="{FF2B5EF4-FFF2-40B4-BE49-F238E27FC236}">
              <a16:creationId xmlns:a16="http://schemas.microsoft.com/office/drawing/2014/main" id="{83937CEE-FA93-4CF1-BC10-94B7A36E60EF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38" name="TextovéPole 43">
          <a:extLst>
            <a:ext uri="{FF2B5EF4-FFF2-40B4-BE49-F238E27FC236}">
              <a16:creationId xmlns:a16="http://schemas.microsoft.com/office/drawing/2014/main" id="{340E1AE5-E819-4763-B7CF-68E6D9382523}"/>
            </a:ext>
          </a:extLst>
        </xdr:cNvPr>
        <xdr:cNvSpPr/>
      </xdr:nvSpPr>
      <xdr:spPr>
        <a:xfrm>
          <a:off x="5611091" y="225136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123825</xdr:colOff>
      <xdr:row>0</xdr:row>
      <xdr:rowOff>171450</xdr:rowOff>
    </xdr:from>
    <xdr:to>
      <xdr:col>1</xdr:col>
      <xdr:colOff>628650</xdr:colOff>
      <xdr:row>4</xdr:row>
      <xdr:rowOff>196127</xdr:rowOff>
    </xdr:to>
    <xdr:pic>
      <xdr:nvPicPr>
        <xdr:cNvPr id="40" name="Obrázek 39">
          <a:extLst>
            <a:ext uri="{FF2B5EF4-FFF2-40B4-BE49-F238E27FC236}">
              <a16:creationId xmlns:a16="http://schemas.microsoft.com/office/drawing/2014/main" id="{79102028-AED8-45BB-9BDB-F0904EB801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825" y="171450"/>
          <a:ext cx="1285875" cy="1186727"/>
        </a:xfrm>
        <a:prstGeom prst="rect">
          <a:avLst/>
        </a:prstGeom>
      </xdr:spPr>
    </xdr:pic>
    <xdr:clientData/>
  </xdr:twoCellAnchor>
  <xdr:twoCellAnchor editAs="oneCell">
    <xdr:from>
      <xdr:col>7</xdr:col>
      <xdr:colOff>24348</xdr:colOff>
      <xdr:row>1</xdr:row>
      <xdr:rowOff>95251</xdr:rowOff>
    </xdr:from>
    <xdr:to>
      <xdr:col>8</xdr:col>
      <xdr:colOff>438149</xdr:colOff>
      <xdr:row>4</xdr:row>
      <xdr:rowOff>209551</xdr:rowOff>
    </xdr:to>
    <xdr:pic>
      <xdr:nvPicPr>
        <xdr:cNvPr id="42" name="Obrázek 41">
          <a:extLst>
            <a:ext uri="{FF2B5EF4-FFF2-40B4-BE49-F238E27FC236}">
              <a16:creationId xmlns:a16="http://schemas.microsoft.com/office/drawing/2014/main" id="{61F616BE-2042-4A4C-8EC8-5DF007B07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3623" y="323851"/>
          <a:ext cx="1023401" cy="10477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</xdr:row>
      <xdr:rowOff>0</xdr:rowOff>
    </xdr:from>
    <xdr:ext cx="188284" cy="265322"/>
    <xdr:sp macro="" textlink="">
      <xdr:nvSpPr>
        <xdr:cNvPr id="2" name="TextovéPole 2">
          <a:extLst>
            <a:ext uri="{FF2B5EF4-FFF2-40B4-BE49-F238E27FC236}">
              <a16:creationId xmlns:a16="http://schemas.microsoft.com/office/drawing/2014/main" id="{D6B296EA-AE63-4BC8-AF8B-36CC4AF05CD5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5322"/>
    <xdr:sp macro="" textlink="">
      <xdr:nvSpPr>
        <xdr:cNvPr id="3" name="TextovéPole 4">
          <a:extLst>
            <a:ext uri="{FF2B5EF4-FFF2-40B4-BE49-F238E27FC236}">
              <a16:creationId xmlns:a16="http://schemas.microsoft.com/office/drawing/2014/main" id="{CF864715-9E8C-462B-821C-E1851110CF6D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5322"/>
    <xdr:sp macro="" textlink="">
      <xdr:nvSpPr>
        <xdr:cNvPr id="4" name="TextovéPole 6">
          <a:extLst>
            <a:ext uri="{FF2B5EF4-FFF2-40B4-BE49-F238E27FC236}">
              <a16:creationId xmlns:a16="http://schemas.microsoft.com/office/drawing/2014/main" id="{62078B0A-7250-4C5C-97E7-E302A034D94D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5322"/>
    <xdr:sp macro="" textlink="">
      <xdr:nvSpPr>
        <xdr:cNvPr id="5" name="TextovéPole 10">
          <a:extLst>
            <a:ext uri="{FF2B5EF4-FFF2-40B4-BE49-F238E27FC236}">
              <a16:creationId xmlns:a16="http://schemas.microsoft.com/office/drawing/2014/main" id="{F5E64D23-D91C-4986-BE07-7840B902BDA6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5322"/>
    <xdr:sp macro="" textlink="">
      <xdr:nvSpPr>
        <xdr:cNvPr id="6" name="TextovéPole 14">
          <a:extLst>
            <a:ext uri="{FF2B5EF4-FFF2-40B4-BE49-F238E27FC236}">
              <a16:creationId xmlns:a16="http://schemas.microsoft.com/office/drawing/2014/main" id="{9F4FD68A-BD4D-4A27-A744-2188BA542DCA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5322"/>
    <xdr:sp macro="" textlink="">
      <xdr:nvSpPr>
        <xdr:cNvPr id="7" name="TextovéPole 12">
          <a:extLst>
            <a:ext uri="{FF2B5EF4-FFF2-40B4-BE49-F238E27FC236}">
              <a16:creationId xmlns:a16="http://schemas.microsoft.com/office/drawing/2014/main" id="{6D51D3DC-B0CD-4AA1-ABAD-F44FCEDD9890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8" name="TextovéPole 13">
          <a:extLst>
            <a:ext uri="{FF2B5EF4-FFF2-40B4-BE49-F238E27FC236}">
              <a16:creationId xmlns:a16="http://schemas.microsoft.com/office/drawing/2014/main" id="{B1A19067-B964-4878-B76D-304D328015AB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9" name="TextovéPole 16">
          <a:extLst>
            <a:ext uri="{FF2B5EF4-FFF2-40B4-BE49-F238E27FC236}">
              <a16:creationId xmlns:a16="http://schemas.microsoft.com/office/drawing/2014/main" id="{9EA00CE7-5674-4C91-B0B6-CFAA7EB28FFF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10" name="TextovéPole 19">
          <a:extLst>
            <a:ext uri="{FF2B5EF4-FFF2-40B4-BE49-F238E27FC236}">
              <a16:creationId xmlns:a16="http://schemas.microsoft.com/office/drawing/2014/main" id="{19D26553-7DEE-4195-85D9-B61CD5ED06D6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11" name="TextovéPole 21">
          <a:extLst>
            <a:ext uri="{FF2B5EF4-FFF2-40B4-BE49-F238E27FC236}">
              <a16:creationId xmlns:a16="http://schemas.microsoft.com/office/drawing/2014/main" id="{E1FBFAC6-1AE4-41F6-9C44-003B18A7E1E0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12" name="TextovéPole 34">
          <a:extLst>
            <a:ext uri="{FF2B5EF4-FFF2-40B4-BE49-F238E27FC236}">
              <a16:creationId xmlns:a16="http://schemas.microsoft.com/office/drawing/2014/main" id="{C4A09B99-86BE-4B5D-9C0D-565D352FC8C5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13" name="TextovéPole 36">
          <a:extLst>
            <a:ext uri="{FF2B5EF4-FFF2-40B4-BE49-F238E27FC236}">
              <a16:creationId xmlns:a16="http://schemas.microsoft.com/office/drawing/2014/main" id="{98DFC272-8C8B-4B3E-8845-02DC6E95847A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14" name="TextovéPole 38">
          <a:extLst>
            <a:ext uri="{FF2B5EF4-FFF2-40B4-BE49-F238E27FC236}">
              <a16:creationId xmlns:a16="http://schemas.microsoft.com/office/drawing/2014/main" id="{F10B9720-AB1E-492D-A53D-03EBDFA5E1C3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15" name="TextovéPole 40">
          <a:extLst>
            <a:ext uri="{FF2B5EF4-FFF2-40B4-BE49-F238E27FC236}">
              <a16:creationId xmlns:a16="http://schemas.microsoft.com/office/drawing/2014/main" id="{006DC877-6BAE-498F-BBA0-847EDCF4A878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16" name="TextovéPole 42">
          <a:extLst>
            <a:ext uri="{FF2B5EF4-FFF2-40B4-BE49-F238E27FC236}">
              <a16:creationId xmlns:a16="http://schemas.microsoft.com/office/drawing/2014/main" id="{D2F46670-F82E-469A-942E-79195962E8EC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1</xdr:row>
      <xdr:rowOff>0</xdr:rowOff>
    </xdr:from>
    <xdr:ext cx="188284" cy="264599"/>
    <xdr:sp macro="" textlink="">
      <xdr:nvSpPr>
        <xdr:cNvPr id="17" name="TextovéPole 43">
          <a:extLst>
            <a:ext uri="{FF2B5EF4-FFF2-40B4-BE49-F238E27FC236}">
              <a16:creationId xmlns:a16="http://schemas.microsoft.com/office/drawing/2014/main" id="{169131EE-C43A-4248-A44F-A96B87C32A09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1</xdr:col>
      <xdr:colOff>15124</xdr:colOff>
      <xdr:row>70</xdr:row>
      <xdr:rowOff>0</xdr:rowOff>
    </xdr:from>
    <xdr:ext cx="6006602" cy="394197"/>
    <xdr:sp macro="" textlink="">
      <xdr:nvSpPr>
        <xdr:cNvPr id="18" name="Obdélník 3">
          <a:extLst>
            <a:ext uri="{FF2B5EF4-FFF2-40B4-BE49-F238E27FC236}">
              <a16:creationId xmlns:a16="http://schemas.microsoft.com/office/drawing/2014/main" id="{C532BE6D-55C5-476C-88AD-750FC2C7A3E4}"/>
            </a:ext>
          </a:extLst>
        </xdr:cNvPr>
        <xdr:cNvSpPr/>
      </xdr:nvSpPr>
      <xdr:spPr>
        <a:xfrm>
          <a:off x="15124" y="17868900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1</xdr:col>
      <xdr:colOff>15124</xdr:colOff>
      <xdr:row>70</xdr:row>
      <xdr:rowOff>0</xdr:rowOff>
    </xdr:from>
    <xdr:ext cx="6006602" cy="394197"/>
    <xdr:sp macro="" textlink="">
      <xdr:nvSpPr>
        <xdr:cNvPr id="19" name="Obdélník 5">
          <a:extLst>
            <a:ext uri="{FF2B5EF4-FFF2-40B4-BE49-F238E27FC236}">
              <a16:creationId xmlns:a16="http://schemas.microsoft.com/office/drawing/2014/main" id="{363E2FB4-8612-44D2-864C-BB1800F0F4D6}"/>
            </a:ext>
          </a:extLst>
        </xdr:cNvPr>
        <xdr:cNvSpPr/>
      </xdr:nvSpPr>
      <xdr:spPr>
        <a:xfrm>
          <a:off x="15124" y="17868900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1</xdr:col>
      <xdr:colOff>15124</xdr:colOff>
      <xdr:row>70</xdr:row>
      <xdr:rowOff>0</xdr:rowOff>
    </xdr:from>
    <xdr:ext cx="6006602" cy="394197"/>
    <xdr:sp macro="" textlink="">
      <xdr:nvSpPr>
        <xdr:cNvPr id="20" name="Obdélník 7">
          <a:extLst>
            <a:ext uri="{FF2B5EF4-FFF2-40B4-BE49-F238E27FC236}">
              <a16:creationId xmlns:a16="http://schemas.microsoft.com/office/drawing/2014/main" id="{3F84C734-89AA-4FC2-8233-AA8A267D5C50}"/>
            </a:ext>
          </a:extLst>
        </xdr:cNvPr>
        <xdr:cNvSpPr/>
      </xdr:nvSpPr>
      <xdr:spPr>
        <a:xfrm>
          <a:off x="15124" y="17868900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70</xdr:row>
      <xdr:rowOff>0</xdr:rowOff>
    </xdr:from>
    <xdr:ext cx="188284" cy="256681"/>
    <xdr:sp macro="" textlink="">
      <xdr:nvSpPr>
        <xdr:cNvPr id="21" name="TextovéPole 49">
          <a:extLst>
            <a:ext uri="{FF2B5EF4-FFF2-40B4-BE49-F238E27FC236}">
              <a16:creationId xmlns:a16="http://schemas.microsoft.com/office/drawing/2014/main" id="{99BFF958-8911-41CB-A034-D779F9AE6A2C}"/>
            </a:ext>
          </a:extLst>
        </xdr:cNvPr>
        <xdr:cNvSpPr/>
      </xdr:nvSpPr>
      <xdr:spPr>
        <a:xfrm>
          <a:off x="5610225" y="17868900"/>
          <a:ext cx="188284" cy="25668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1</xdr:col>
      <xdr:colOff>15124</xdr:colOff>
      <xdr:row>70</xdr:row>
      <xdr:rowOff>0</xdr:rowOff>
    </xdr:from>
    <xdr:ext cx="6006602" cy="394197"/>
    <xdr:sp macro="" textlink="">
      <xdr:nvSpPr>
        <xdr:cNvPr id="22" name="Obdélník 15">
          <a:extLst>
            <a:ext uri="{FF2B5EF4-FFF2-40B4-BE49-F238E27FC236}">
              <a16:creationId xmlns:a16="http://schemas.microsoft.com/office/drawing/2014/main" id="{D8F811E0-FB4F-4AF5-9C65-70CE8FB2490B}"/>
            </a:ext>
          </a:extLst>
        </xdr:cNvPr>
        <xdr:cNvSpPr/>
      </xdr:nvSpPr>
      <xdr:spPr>
        <a:xfrm>
          <a:off x="15124" y="17868900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5322"/>
    <xdr:sp macro="" textlink="">
      <xdr:nvSpPr>
        <xdr:cNvPr id="23" name="TextovéPole 2">
          <a:extLst>
            <a:ext uri="{FF2B5EF4-FFF2-40B4-BE49-F238E27FC236}">
              <a16:creationId xmlns:a16="http://schemas.microsoft.com/office/drawing/2014/main" id="{94B4F6EE-B877-46DE-BE2F-24B00ACD8DDD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5322"/>
    <xdr:sp macro="" textlink="">
      <xdr:nvSpPr>
        <xdr:cNvPr id="24" name="TextovéPole 4">
          <a:extLst>
            <a:ext uri="{FF2B5EF4-FFF2-40B4-BE49-F238E27FC236}">
              <a16:creationId xmlns:a16="http://schemas.microsoft.com/office/drawing/2014/main" id="{2AD13652-058B-46C2-BE38-143C8690E521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5322"/>
    <xdr:sp macro="" textlink="">
      <xdr:nvSpPr>
        <xdr:cNvPr id="25" name="TextovéPole 6">
          <a:extLst>
            <a:ext uri="{FF2B5EF4-FFF2-40B4-BE49-F238E27FC236}">
              <a16:creationId xmlns:a16="http://schemas.microsoft.com/office/drawing/2014/main" id="{DE800A13-D757-4B19-A05B-0D7824676D92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5322"/>
    <xdr:sp macro="" textlink="">
      <xdr:nvSpPr>
        <xdr:cNvPr id="26" name="TextovéPole 10">
          <a:extLst>
            <a:ext uri="{FF2B5EF4-FFF2-40B4-BE49-F238E27FC236}">
              <a16:creationId xmlns:a16="http://schemas.microsoft.com/office/drawing/2014/main" id="{A918B233-AB26-406F-93E6-92149090E14E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5322"/>
    <xdr:sp macro="" textlink="">
      <xdr:nvSpPr>
        <xdr:cNvPr id="27" name="TextovéPole 14">
          <a:extLst>
            <a:ext uri="{FF2B5EF4-FFF2-40B4-BE49-F238E27FC236}">
              <a16:creationId xmlns:a16="http://schemas.microsoft.com/office/drawing/2014/main" id="{D06D620A-34BF-44C7-A99F-716E15C95C93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5322"/>
    <xdr:sp macro="" textlink="">
      <xdr:nvSpPr>
        <xdr:cNvPr id="28" name="TextovéPole 12">
          <a:extLst>
            <a:ext uri="{FF2B5EF4-FFF2-40B4-BE49-F238E27FC236}">
              <a16:creationId xmlns:a16="http://schemas.microsoft.com/office/drawing/2014/main" id="{BD335FC5-11D8-4E88-B6B8-F7E649294D6B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29" name="TextovéPole 13">
          <a:extLst>
            <a:ext uri="{FF2B5EF4-FFF2-40B4-BE49-F238E27FC236}">
              <a16:creationId xmlns:a16="http://schemas.microsoft.com/office/drawing/2014/main" id="{59FA9137-6367-4513-B851-0087F5C3901F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30" name="TextovéPole 16">
          <a:extLst>
            <a:ext uri="{FF2B5EF4-FFF2-40B4-BE49-F238E27FC236}">
              <a16:creationId xmlns:a16="http://schemas.microsoft.com/office/drawing/2014/main" id="{FC49176C-35EE-4A89-8D92-857B3FEDE401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31" name="TextovéPole 19">
          <a:extLst>
            <a:ext uri="{FF2B5EF4-FFF2-40B4-BE49-F238E27FC236}">
              <a16:creationId xmlns:a16="http://schemas.microsoft.com/office/drawing/2014/main" id="{B069A4D1-2AA8-475D-AA24-1301F19B02B4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32" name="TextovéPole 21">
          <a:extLst>
            <a:ext uri="{FF2B5EF4-FFF2-40B4-BE49-F238E27FC236}">
              <a16:creationId xmlns:a16="http://schemas.microsoft.com/office/drawing/2014/main" id="{08622721-AB4D-42DD-951C-FC0E16912285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33" name="TextovéPole 34">
          <a:extLst>
            <a:ext uri="{FF2B5EF4-FFF2-40B4-BE49-F238E27FC236}">
              <a16:creationId xmlns:a16="http://schemas.microsoft.com/office/drawing/2014/main" id="{593526B9-C3AC-4C3E-95DA-08A22DC7595B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34" name="TextovéPole 36">
          <a:extLst>
            <a:ext uri="{FF2B5EF4-FFF2-40B4-BE49-F238E27FC236}">
              <a16:creationId xmlns:a16="http://schemas.microsoft.com/office/drawing/2014/main" id="{5574ADBC-2A4F-4D20-B298-7CABF1EB05EF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35" name="TextovéPole 38">
          <a:extLst>
            <a:ext uri="{FF2B5EF4-FFF2-40B4-BE49-F238E27FC236}">
              <a16:creationId xmlns:a16="http://schemas.microsoft.com/office/drawing/2014/main" id="{26A5D7D6-3F7C-4A9D-AB33-7A9B22B78932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36" name="TextovéPole 40">
          <a:extLst>
            <a:ext uri="{FF2B5EF4-FFF2-40B4-BE49-F238E27FC236}">
              <a16:creationId xmlns:a16="http://schemas.microsoft.com/office/drawing/2014/main" id="{049E9E7F-A1FB-4B8D-9147-1D83450145DB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37" name="TextovéPole 42">
          <a:extLst>
            <a:ext uri="{FF2B5EF4-FFF2-40B4-BE49-F238E27FC236}">
              <a16:creationId xmlns:a16="http://schemas.microsoft.com/office/drawing/2014/main" id="{C06B7203-B1AD-490A-9170-514BAA19298D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7</xdr:col>
      <xdr:colOff>0</xdr:colOff>
      <xdr:row>43</xdr:row>
      <xdr:rowOff>0</xdr:rowOff>
    </xdr:from>
    <xdr:ext cx="188284" cy="264599"/>
    <xdr:sp macro="" textlink="">
      <xdr:nvSpPr>
        <xdr:cNvPr id="38" name="TextovéPole 43">
          <a:extLst>
            <a:ext uri="{FF2B5EF4-FFF2-40B4-BE49-F238E27FC236}">
              <a16:creationId xmlns:a16="http://schemas.microsoft.com/office/drawing/2014/main" id="{A7E9D959-34EA-4C10-ABB8-F25F08598B57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39" name="TextovéPole 2">
          <a:extLst>
            <a:ext uri="{FF2B5EF4-FFF2-40B4-BE49-F238E27FC236}">
              <a16:creationId xmlns:a16="http://schemas.microsoft.com/office/drawing/2014/main" id="{A9BBD57A-3217-45D3-B42E-E0CA2F8F8E15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40" name="TextovéPole 4">
          <a:extLst>
            <a:ext uri="{FF2B5EF4-FFF2-40B4-BE49-F238E27FC236}">
              <a16:creationId xmlns:a16="http://schemas.microsoft.com/office/drawing/2014/main" id="{63DA5CD4-BA5C-4660-A81E-FDA49C56B1B6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41" name="TextovéPole 6">
          <a:extLst>
            <a:ext uri="{FF2B5EF4-FFF2-40B4-BE49-F238E27FC236}">
              <a16:creationId xmlns:a16="http://schemas.microsoft.com/office/drawing/2014/main" id="{B9C87F3D-EEEB-4BE4-BEF1-8BDD6DD1C4D7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42" name="TextovéPole 10">
          <a:extLst>
            <a:ext uri="{FF2B5EF4-FFF2-40B4-BE49-F238E27FC236}">
              <a16:creationId xmlns:a16="http://schemas.microsoft.com/office/drawing/2014/main" id="{7FA3EE37-10BA-4EE5-A456-CA8524987876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43" name="TextovéPole 14">
          <a:extLst>
            <a:ext uri="{FF2B5EF4-FFF2-40B4-BE49-F238E27FC236}">
              <a16:creationId xmlns:a16="http://schemas.microsoft.com/office/drawing/2014/main" id="{74F0A55D-175F-4D08-827B-4B07F7867E90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5322"/>
    <xdr:sp macro="" textlink="">
      <xdr:nvSpPr>
        <xdr:cNvPr id="44" name="TextovéPole 12">
          <a:extLst>
            <a:ext uri="{FF2B5EF4-FFF2-40B4-BE49-F238E27FC236}">
              <a16:creationId xmlns:a16="http://schemas.microsoft.com/office/drawing/2014/main" id="{2ADC24EB-2593-4D3D-94D0-C8A894CA9222}"/>
            </a:ext>
          </a:extLst>
        </xdr:cNvPr>
        <xdr:cNvSpPr/>
      </xdr:nvSpPr>
      <xdr:spPr>
        <a:xfrm>
          <a:off x="5610225" y="228600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45" name="TextovéPole 13">
          <a:extLst>
            <a:ext uri="{FF2B5EF4-FFF2-40B4-BE49-F238E27FC236}">
              <a16:creationId xmlns:a16="http://schemas.microsoft.com/office/drawing/2014/main" id="{B1E4F4C1-E0DA-4EA4-A5B7-B62F8FB214CB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46" name="TextovéPole 16">
          <a:extLst>
            <a:ext uri="{FF2B5EF4-FFF2-40B4-BE49-F238E27FC236}">
              <a16:creationId xmlns:a16="http://schemas.microsoft.com/office/drawing/2014/main" id="{58092DBC-276F-445B-9AED-5DE7570FACD9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47" name="TextovéPole 19">
          <a:extLst>
            <a:ext uri="{FF2B5EF4-FFF2-40B4-BE49-F238E27FC236}">
              <a16:creationId xmlns:a16="http://schemas.microsoft.com/office/drawing/2014/main" id="{0C6845DE-04D7-4C03-9BC2-8322089F98E8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48" name="TextovéPole 21">
          <a:extLst>
            <a:ext uri="{FF2B5EF4-FFF2-40B4-BE49-F238E27FC236}">
              <a16:creationId xmlns:a16="http://schemas.microsoft.com/office/drawing/2014/main" id="{B70A260D-49EA-4E47-B574-28A28D7F5FA9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49" name="TextovéPole 34">
          <a:extLst>
            <a:ext uri="{FF2B5EF4-FFF2-40B4-BE49-F238E27FC236}">
              <a16:creationId xmlns:a16="http://schemas.microsoft.com/office/drawing/2014/main" id="{96E928F6-A37E-4DFA-A124-2E30D4BACE29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50" name="TextovéPole 36">
          <a:extLst>
            <a:ext uri="{FF2B5EF4-FFF2-40B4-BE49-F238E27FC236}">
              <a16:creationId xmlns:a16="http://schemas.microsoft.com/office/drawing/2014/main" id="{5953F9B9-5227-40C9-B118-17459547EAE2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51" name="TextovéPole 38">
          <a:extLst>
            <a:ext uri="{FF2B5EF4-FFF2-40B4-BE49-F238E27FC236}">
              <a16:creationId xmlns:a16="http://schemas.microsoft.com/office/drawing/2014/main" id="{A651503E-ABE6-4969-9B64-94D3C010F7C9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52" name="TextovéPole 40">
          <a:extLst>
            <a:ext uri="{FF2B5EF4-FFF2-40B4-BE49-F238E27FC236}">
              <a16:creationId xmlns:a16="http://schemas.microsoft.com/office/drawing/2014/main" id="{03F8F3B8-5722-487C-A6ED-0E36ABF33B9E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53" name="TextovéPole 42">
          <a:extLst>
            <a:ext uri="{FF2B5EF4-FFF2-40B4-BE49-F238E27FC236}">
              <a16:creationId xmlns:a16="http://schemas.microsoft.com/office/drawing/2014/main" id="{75761BB0-ADCF-4D69-BDD4-C4EEB46BBD2E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1</xdr:row>
      <xdr:rowOff>0</xdr:rowOff>
    </xdr:from>
    <xdr:ext cx="188284" cy="264599"/>
    <xdr:sp macro="" textlink="">
      <xdr:nvSpPr>
        <xdr:cNvPr id="54" name="TextovéPole 43">
          <a:extLst>
            <a:ext uri="{FF2B5EF4-FFF2-40B4-BE49-F238E27FC236}">
              <a16:creationId xmlns:a16="http://schemas.microsoft.com/office/drawing/2014/main" id="{5DD0CC63-5F09-4861-B525-7B980AB7DC2A}"/>
            </a:ext>
          </a:extLst>
        </xdr:cNvPr>
        <xdr:cNvSpPr/>
      </xdr:nvSpPr>
      <xdr:spPr>
        <a:xfrm>
          <a:off x="5610225" y="228600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15124</xdr:colOff>
      <xdr:row>70</xdr:row>
      <xdr:rowOff>0</xdr:rowOff>
    </xdr:from>
    <xdr:ext cx="6006602" cy="394197"/>
    <xdr:sp macro="" textlink="">
      <xdr:nvSpPr>
        <xdr:cNvPr id="55" name="Obdélník 3">
          <a:extLst>
            <a:ext uri="{FF2B5EF4-FFF2-40B4-BE49-F238E27FC236}">
              <a16:creationId xmlns:a16="http://schemas.microsoft.com/office/drawing/2014/main" id="{5318F1C3-859C-4178-8EF7-2BA30D273543}"/>
            </a:ext>
          </a:extLst>
        </xdr:cNvPr>
        <xdr:cNvSpPr/>
      </xdr:nvSpPr>
      <xdr:spPr>
        <a:xfrm>
          <a:off x="15124" y="17868900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15124</xdr:colOff>
      <xdr:row>70</xdr:row>
      <xdr:rowOff>0</xdr:rowOff>
    </xdr:from>
    <xdr:ext cx="6006602" cy="394197"/>
    <xdr:sp macro="" textlink="">
      <xdr:nvSpPr>
        <xdr:cNvPr id="56" name="Obdélník 5">
          <a:extLst>
            <a:ext uri="{FF2B5EF4-FFF2-40B4-BE49-F238E27FC236}">
              <a16:creationId xmlns:a16="http://schemas.microsoft.com/office/drawing/2014/main" id="{047C5D87-CF0A-411E-9C60-4929D859C81F}"/>
            </a:ext>
          </a:extLst>
        </xdr:cNvPr>
        <xdr:cNvSpPr/>
      </xdr:nvSpPr>
      <xdr:spPr>
        <a:xfrm>
          <a:off x="15124" y="17868900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15124</xdr:colOff>
      <xdr:row>70</xdr:row>
      <xdr:rowOff>0</xdr:rowOff>
    </xdr:from>
    <xdr:ext cx="6006602" cy="394197"/>
    <xdr:sp macro="" textlink="">
      <xdr:nvSpPr>
        <xdr:cNvPr id="57" name="Obdélník 7">
          <a:extLst>
            <a:ext uri="{FF2B5EF4-FFF2-40B4-BE49-F238E27FC236}">
              <a16:creationId xmlns:a16="http://schemas.microsoft.com/office/drawing/2014/main" id="{4B32BFB1-6CB6-4788-8392-E0649EA5BDF8}"/>
            </a:ext>
          </a:extLst>
        </xdr:cNvPr>
        <xdr:cNvSpPr/>
      </xdr:nvSpPr>
      <xdr:spPr>
        <a:xfrm>
          <a:off x="15124" y="17868900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70</xdr:row>
      <xdr:rowOff>0</xdr:rowOff>
    </xdr:from>
    <xdr:ext cx="188284" cy="256681"/>
    <xdr:sp macro="" textlink="">
      <xdr:nvSpPr>
        <xdr:cNvPr id="58" name="TextovéPole 49">
          <a:extLst>
            <a:ext uri="{FF2B5EF4-FFF2-40B4-BE49-F238E27FC236}">
              <a16:creationId xmlns:a16="http://schemas.microsoft.com/office/drawing/2014/main" id="{408AAD2B-1E6E-42AA-89E0-26AF123FC4CA}"/>
            </a:ext>
          </a:extLst>
        </xdr:cNvPr>
        <xdr:cNvSpPr/>
      </xdr:nvSpPr>
      <xdr:spPr>
        <a:xfrm>
          <a:off x="5610225" y="17868900"/>
          <a:ext cx="188284" cy="256681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0</xdr:col>
      <xdr:colOff>15124</xdr:colOff>
      <xdr:row>70</xdr:row>
      <xdr:rowOff>0</xdr:rowOff>
    </xdr:from>
    <xdr:ext cx="6006602" cy="394197"/>
    <xdr:sp macro="" textlink="">
      <xdr:nvSpPr>
        <xdr:cNvPr id="59" name="Obdélník 15">
          <a:extLst>
            <a:ext uri="{FF2B5EF4-FFF2-40B4-BE49-F238E27FC236}">
              <a16:creationId xmlns:a16="http://schemas.microsoft.com/office/drawing/2014/main" id="{7B642D6F-68CD-43E2-B9BE-6250872C66D5}"/>
            </a:ext>
          </a:extLst>
        </xdr:cNvPr>
        <xdr:cNvSpPr/>
      </xdr:nvSpPr>
      <xdr:spPr>
        <a:xfrm>
          <a:off x="15124" y="17868900"/>
          <a:ext cx="6006602" cy="394197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60" name="TextovéPole 2">
          <a:extLst>
            <a:ext uri="{FF2B5EF4-FFF2-40B4-BE49-F238E27FC236}">
              <a16:creationId xmlns:a16="http://schemas.microsoft.com/office/drawing/2014/main" id="{C6161C8F-AE77-45E9-A7ED-CC7BB464B906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61" name="TextovéPole 4">
          <a:extLst>
            <a:ext uri="{FF2B5EF4-FFF2-40B4-BE49-F238E27FC236}">
              <a16:creationId xmlns:a16="http://schemas.microsoft.com/office/drawing/2014/main" id="{6BEAC97C-8ADA-49E7-9150-2AB0E7898399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62" name="TextovéPole 6">
          <a:extLst>
            <a:ext uri="{FF2B5EF4-FFF2-40B4-BE49-F238E27FC236}">
              <a16:creationId xmlns:a16="http://schemas.microsoft.com/office/drawing/2014/main" id="{BEFACAB0-2FD3-40B3-BEE4-EF4BFAC51B42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63" name="TextovéPole 10">
          <a:extLst>
            <a:ext uri="{FF2B5EF4-FFF2-40B4-BE49-F238E27FC236}">
              <a16:creationId xmlns:a16="http://schemas.microsoft.com/office/drawing/2014/main" id="{D9B0111E-ECD4-4414-AAEE-6EECB39C29CB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64" name="TextovéPole 14">
          <a:extLst>
            <a:ext uri="{FF2B5EF4-FFF2-40B4-BE49-F238E27FC236}">
              <a16:creationId xmlns:a16="http://schemas.microsoft.com/office/drawing/2014/main" id="{95EC95A3-848B-4160-A7DC-BF09170A9DFE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5322"/>
    <xdr:sp macro="" textlink="">
      <xdr:nvSpPr>
        <xdr:cNvPr id="65" name="TextovéPole 12">
          <a:extLst>
            <a:ext uri="{FF2B5EF4-FFF2-40B4-BE49-F238E27FC236}">
              <a16:creationId xmlns:a16="http://schemas.microsoft.com/office/drawing/2014/main" id="{A76252EF-0981-4EE3-B43A-0B6DD338A34F}"/>
            </a:ext>
          </a:extLst>
        </xdr:cNvPr>
        <xdr:cNvSpPr/>
      </xdr:nvSpPr>
      <xdr:spPr>
        <a:xfrm>
          <a:off x="5610225" y="10906125"/>
          <a:ext cx="188284" cy="265322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66" name="TextovéPole 13">
          <a:extLst>
            <a:ext uri="{FF2B5EF4-FFF2-40B4-BE49-F238E27FC236}">
              <a16:creationId xmlns:a16="http://schemas.microsoft.com/office/drawing/2014/main" id="{394AAC9B-B52D-4CDB-8815-546616ADFDAB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67" name="TextovéPole 16">
          <a:extLst>
            <a:ext uri="{FF2B5EF4-FFF2-40B4-BE49-F238E27FC236}">
              <a16:creationId xmlns:a16="http://schemas.microsoft.com/office/drawing/2014/main" id="{9AB00483-CA11-4BB6-ACD0-C5A2D1E486EA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68" name="TextovéPole 19">
          <a:extLst>
            <a:ext uri="{FF2B5EF4-FFF2-40B4-BE49-F238E27FC236}">
              <a16:creationId xmlns:a16="http://schemas.microsoft.com/office/drawing/2014/main" id="{33A4DABD-B182-424F-A724-971C7EC56832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69" name="TextovéPole 21">
          <a:extLst>
            <a:ext uri="{FF2B5EF4-FFF2-40B4-BE49-F238E27FC236}">
              <a16:creationId xmlns:a16="http://schemas.microsoft.com/office/drawing/2014/main" id="{824D570C-59C4-435C-B9DB-23ABABB9560C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70" name="TextovéPole 34">
          <a:extLst>
            <a:ext uri="{FF2B5EF4-FFF2-40B4-BE49-F238E27FC236}">
              <a16:creationId xmlns:a16="http://schemas.microsoft.com/office/drawing/2014/main" id="{E6024A93-E8B1-4B47-9247-C3AA01CD17BE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71" name="TextovéPole 36">
          <a:extLst>
            <a:ext uri="{FF2B5EF4-FFF2-40B4-BE49-F238E27FC236}">
              <a16:creationId xmlns:a16="http://schemas.microsoft.com/office/drawing/2014/main" id="{DF9C3734-B5D5-461A-8A7E-1ECFA0CCAF5C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72" name="TextovéPole 38">
          <a:extLst>
            <a:ext uri="{FF2B5EF4-FFF2-40B4-BE49-F238E27FC236}">
              <a16:creationId xmlns:a16="http://schemas.microsoft.com/office/drawing/2014/main" id="{86D65B0E-316B-4E40-83E5-48CD1CC596B6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73" name="TextovéPole 40">
          <a:extLst>
            <a:ext uri="{FF2B5EF4-FFF2-40B4-BE49-F238E27FC236}">
              <a16:creationId xmlns:a16="http://schemas.microsoft.com/office/drawing/2014/main" id="{66FB0019-6599-42F7-B6A6-BA0BA7F14DD8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74" name="TextovéPole 42">
          <a:extLst>
            <a:ext uri="{FF2B5EF4-FFF2-40B4-BE49-F238E27FC236}">
              <a16:creationId xmlns:a16="http://schemas.microsoft.com/office/drawing/2014/main" id="{E8954CF8-928A-42A6-9DDA-525E8E305AAF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oneCellAnchor>
    <xdr:from>
      <xdr:col>6</xdr:col>
      <xdr:colOff>0</xdr:colOff>
      <xdr:row>43</xdr:row>
      <xdr:rowOff>0</xdr:rowOff>
    </xdr:from>
    <xdr:ext cx="188284" cy="264599"/>
    <xdr:sp macro="" textlink="">
      <xdr:nvSpPr>
        <xdr:cNvPr id="75" name="TextovéPole 43">
          <a:extLst>
            <a:ext uri="{FF2B5EF4-FFF2-40B4-BE49-F238E27FC236}">
              <a16:creationId xmlns:a16="http://schemas.microsoft.com/office/drawing/2014/main" id="{29D8D73D-6A62-40A5-8BD3-75D6EC49BBB4}"/>
            </a:ext>
          </a:extLst>
        </xdr:cNvPr>
        <xdr:cNvSpPr/>
      </xdr:nvSpPr>
      <xdr:spPr>
        <a:xfrm>
          <a:off x="5610225" y="10906125"/>
          <a:ext cx="188284" cy="264599"/>
        </a:xfrm>
        <a:custGeom>
          <a:avLst/>
          <a:gdLst>
            <a:gd name="f0" fmla="val w"/>
            <a:gd name="f1" fmla="val h"/>
            <a:gd name="f2" fmla="val 0"/>
            <a:gd name="f3" fmla="val 21600"/>
            <a:gd name="f4" fmla="*/ f0 1 21600"/>
            <a:gd name="f5" fmla="*/ f1 1 21600"/>
            <a:gd name="f6" fmla="val f2"/>
            <a:gd name="f7" fmla="val f3"/>
            <a:gd name="f8" fmla="+- f7 0 f6"/>
            <a:gd name="f9" fmla="*/ f8 1 21600"/>
            <a:gd name="f10" fmla="*/ f6 1 f9"/>
            <a:gd name="f11" fmla="*/ f7 1 f9"/>
            <a:gd name="f12" fmla="*/ f10 f4 1"/>
            <a:gd name="f13" fmla="*/ f11 f4 1"/>
            <a:gd name="f14" fmla="*/ f11 f5 1"/>
            <a:gd name="f15" fmla="*/ f10 f5 1"/>
          </a:gdLst>
          <a:ahLst/>
          <a:cxnLst>
            <a:cxn ang="3cd4">
              <a:pos x="hc" y="t"/>
            </a:cxn>
            <a:cxn ang="0">
              <a:pos x="r" y="vc"/>
            </a:cxn>
            <a:cxn ang="cd4">
              <a:pos x="hc" y="b"/>
            </a:cxn>
            <a:cxn ang="cd2">
              <a:pos x="l" y="vc"/>
            </a:cxn>
          </a:cxnLst>
          <a:rect l="f12" t="f15" r="f13" b="f14"/>
          <a:pathLst>
            <a:path w="21600" h="21600">
              <a:moveTo>
                <a:pt x="f2" y="f2"/>
              </a:moveTo>
              <a:lnTo>
                <a:pt x="f3" y="f2"/>
              </a:lnTo>
              <a:lnTo>
                <a:pt x="f3" y="f3"/>
              </a:lnTo>
              <a:lnTo>
                <a:pt x="f2" y="f3"/>
              </a:lnTo>
              <a:lnTo>
                <a:pt x="f2" y="f2"/>
              </a:lnTo>
              <a:close/>
            </a:path>
          </a:pathLst>
        </a:custGeom>
        <a:noFill/>
        <a:ln cap="flat">
          <a:noFill/>
          <a:prstDash val="solid"/>
        </a:ln>
      </xdr:spPr>
      <xdr:txBody>
        <a:bodyPr vert="horz" wrap="none" lIns="90004" tIns="46798" rIns="90004" bIns="46798" anchor="ctr" anchorCtr="0" compatLnSpc="0">
          <a:noAutofit/>
        </a:bodyPr>
        <a:lstStyle/>
        <a:p>
          <a:pPr marL="0" marR="0" lvl="0" indent="0" defTabSz="914400" rtl="0" fontAlgn="auto" hangingPunct="0">
            <a:lnSpc>
              <a:spcPct val="100000"/>
            </a:lnSpc>
            <a:spcBef>
              <a:spcPts val="0"/>
            </a:spcBef>
            <a:spcAft>
              <a:spcPts val="0"/>
            </a:spcAft>
            <a:buNone/>
            <a:tabLst/>
            <a:defRPr sz="1800" b="0" i="0" u="none" strike="noStrike" kern="0" cap="none" spc="0" baseline="0">
              <a:solidFill>
                <a:srgbClr val="000000"/>
              </a:solidFill>
              <a:uFillTx/>
            </a:defRPr>
          </a:pPr>
          <a:endParaRPr lang="cs-CZ" sz="1200" b="0" i="0" u="none" strike="noStrike" kern="1200" cap="none" spc="0" baseline="0">
            <a:solidFill>
              <a:srgbClr val="000000"/>
            </a:solidFill>
            <a:uFillTx/>
            <a:latin typeface="Liberation Serif" pitchFamily="18"/>
            <a:ea typeface="Segoe UI" pitchFamily="2"/>
            <a:cs typeface="Tahoma" pitchFamily="2"/>
          </a:endParaRPr>
        </a:p>
      </xdr:txBody>
    </xdr:sp>
    <xdr:clientData/>
  </xdr:oneCellAnchor>
  <xdr:twoCellAnchor editAs="oneCell">
    <xdr:from>
      <xdr:col>0</xdr:col>
      <xdr:colOff>171450</xdr:colOff>
      <xdr:row>0</xdr:row>
      <xdr:rowOff>161925</xdr:rowOff>
    </xdr:from>
    <xdr:to>
      <xdr:col>1</xdr:col>
      <xdr:colOff>676275</xdr:colOff>
      <xdr:row>4</xdr:row>
      <xdr:rowOff>186602</xdr:rowOff>
    </xdr:to>
    <xdr:pic>
      <xdr:nvPicPr>
        <xdr:cNvPr id="76" name="Obrázek 75">
          <a:extLst>
            <a:ext uri="{FF2B5EF4-FFF2-40B4-BE49-F238E27FC236}">
              <a16:creationId xmlns:a16="http://schemas.microsoft.com/office/drawing/2014/main" id="{1CEEC11F-6335-45D9-BE1F-8D40FFFC2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450" y="161925"/>
          <a:ext cx="1285875" cy="1186727"/>
        </a:xfrm>
        <a:prstGeom prst="rect">
          <a:avLst/>
        </a:prstGeom>
      </xdr:spPr>
    </xdr:pic>
    <xdr:clientData/>
  </xdr:twoCellAnchor>
  <xdr:twoCellAnchor editAs="oneCell">
    <xdr:from>
      <xdr:col>7</xdr:col>
      <xdr:colOff>9525</xdr:colOff>
      <xdr:row>1</xdr:row>
      <xdr:rowOff>76200</xdr:rowOff>
    </xdr:from>
    <xdr:to>
      <xdr:col>8</xdr:col>
      <xdr:colOff>423326</xdr:colOff>
      <xdr:row>4</xdr:row>
      <xdr:rowOff>190500</xdr:rowOff>
    </xdr:to>
    <xdr:pic>
      <xdr:nvPicPr>
        <xdr:cNvPr id="77" name="Obrázek 76">
          <a:extLst>
            <a:ext uri="{FF2B5EF4-FFF2-40B4-BE49-F238E27FC236}">
              <a16:creationId xmlns:a16="http://schemas.microsoft.com/office/drawing/2014/main" id="{3E9853B8-29F1-4C08-8B10-1A88CCD37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8800" y="304800"/>
          <a:ext cx="1023401" cy="1047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view="pageBreakPreview" zoomScaleNormal="100" zoomScaleSheetLayoutView="100" workbookViewId="0">
      <selection activeCell="H17" sqref="H17"/>
    </sheetView>
  </sheetViews>
  <sheetFormatPr defaultRowHeight="17.399999999999999"/>
  <cols>
    <col min="1" max="1" width="11.6640625" style="1" customWidth="1"/>
    <col min="2" max="2" width="35.44140625" style="2" customWidth="1"/>
    <col min="3" max="3" width="9.109375" style="3" customWidth="1"/>
    <col min="4" max="4" width="8.33203125" style="4" customWidth="1"/>
    <col min="5" max="5" width="8.6640625" style="4" customWidth="1"/>
    <col min="6" max="6" width="10.88671875" style="4" customWidth="1"/>
    <col min="7" max="7" width="0.33203125" style="5" customWidth="1"/>
    <col min="9" max="9" width="7.6640625" customWidth="1"/>
    <col min="10" max="14566" width="9.109375" customWidth="1"/>
  </cols>
  <sheetData>
    <row r="1" spans="1:9">
      <c r="A1" s="50"/>
      <c r="B1" s="50"/>
      <c r="C1" s="50"/>
      <c r="D1" s="50"/>
      <c r="E1" s="50"/>
      <c r="F1" s="50"/>
      <c r="G1" s="50"/>
      <c r="H1" s="50"/>
      <c r="I1" s="50"/>
    </row>
    <row r="2" spans="1:9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9" ht="35.4">
      <c r="A3" s="53" t="s">
        <v>1</v>
      </c>
      <c r="B3" s="53"/>
      <c r="C3" s="53"/>
      <c r="D3" s="53"/>
      <c r="E3" s="53"/>
      <c r="F3" s="53"/>
      <c r="G3" s="53"/>
      <c r="H3" s="53"/>
      <c r="I3" s="53"/>
    </row>
    <row r="4" spans="1:9" ht="21">
      <c r="A4" s="52" t="s">
        <v>40</v>
      </c>
      <c r="B4" s="52"/>
      <c r="C4" s="52"/>
      <c r="D4" s="52"/>
      <c r="E4" s="52"/>
      <c r="F4" s="52"/>
      <c r="G4" s="52"/>
      <c r="H4" s="52"/>
      <c r="I4" s="52"/>
    </row>
    <row r="5" spans="1:9" ht="21">
      <c r="A5" s="51"/>
      <c r="B5" s="51"/>
      <c r="C5" s="51"/>
      <c r="D5" s="51"/>
      <c r="E5" s="51"/>
      <c r="F5" s="51"/>
      <c r="G5" s="51"/>
      <c r="H5" s="51"/>
      <c r="I5" s="51"/>
    </row>
    <row r="6" spans="1:9" ht="18" thickBot="1">
      <c r="A6" s="59" t="s">
        <v>2</v>
      </c>
      <c r="B6" s="59"/>
      <c r="C6" s="59"/>
      <c r="D6" s="59"/>
      <c r="E6" s="59"/>
      <c r="F6" s="59"/>
      <c r="G6" s="59"/>
      <c r="H6" s="59"/>
      <c r="I6" s="59"/>
    </row>
    <row r="7" spans="1:9" ht="27.75" customHeight="1" thickBot="1">
      <c r="A7" s="6" t="s">
        <v>3</v>
      </c>
      <c r="B7" s="7" t="s">
        <v>4</v>
      </c>
      <c r="C7" s="8" t="s">
        <v>8</v>
      </c>
      <c r="D7" s="9" t="s">
        <v>5</v>
      </c>
      <c r="E7" s="9" t="s">
        <v>6</v>
      </c>
      <c r="F7" s="9" t="s">
        <v>7</v>
      </c>
      <c r="H7" s="9" t="s">
        <v>11</v>
      </c>
      <c r="I7" s="25" t="s">
        <v>10</v>
      </c>
    </row>
    <row r="8" spans="1:9" ht="20.100000000000001" customHeight="1">
      <c r="A8" s="47">
        <v>1</v>
      </c>
      <c r="B8" s="41" t="s">
        <v>45</v>
      </c>
      <c r="C8" s="18"/>
      <c r="D8" s="27">
        <v>20.94</v>
      </c>
      <c r="E8" s="32">
        <v>16.63</v>
      </c>
      <c r="F8" s="14">
        <f t="shared" ref="F8:F16" si="0">IF($D8="","",IF(C8="NP","NP",IF(C8="NPV","NPV",IF(C8="DNF","DNF",IF(D8&lt;E8,E8,D8)))))</f>
        <v>20.94</v>
      </c>
      <c r="G8" s="33">
        <f t="shared" ref="G8:G16" si="1">IF(D8="","",IF(OR(C8="NP",C8="NPV",C8="DNF"),C8,RANK(F8,F$8:F$69,1)))</f>
        <v>7</v>
      </c>
      <c r="H8" s="34">
        <f t="shared" ref="H8:H16" si="2">IF(B8="x","x",IF(B8="","",IF(OR(C8="NPV",C8="NP",C8="DNF"),IF(C8="NPV",MAX(G$8:G$69)+COUNTIF((G$8:G$69),MAX(G$8:G$69)),MAX(G$8:G$69)+COUNTIF((G$8:G$69),MAX(G$8:G$69))+COUNTIF((G$8:G$69),"NPV")),G8)))</f>
        <v>7</v>
      </c>
      <c r="I8" s="44">
        <f t="shared" ref="I8:I16" si="3">IF(B8="","",IF(G8="DNF",0,IF(G8="NP",0,IF(G8="NPV",1,IF(G8=1,20,IF(G8=2,17,IF(G8=3,15,IF(G8=4,13,IF(G8=5,12,IF(G8=6,10,IF(G8=7,9,IF(G8=8,8,IF(G8=9,7,IF(G8=10,6,IF(G8=11,5,IF(G8=12,4,IF(G8=13,3,IF(G8=14,2,IF(F8&gt;120,0,IF(G8&gt;14,1,0))))))))))))))))))))</f>
        <v>9</v>
      </c>
    </row>
    <row r="9" spans="1:9" ht="20.100000000000001" customHeight="1">
      <c r="A9" s="48">
        <v>2</v>
      </c>
      <c r="B9" s="42" t="s">
        <v>32</v>
      </c>
      <c r="C9" s="12"/>
      <c r="D9" s="29">
        <v>21.39</v>
      </c>
      <c r="E9" s="28">
        <v>23.55</v>
      </c>
      <c r="F9" s="15">
        <f t="shared" si="0"/>
        <v>23.55</v>
      </c>
      <c r="G9" s="26">
        <f t="shared" si="1"/>
        <v>12</v>
      </c>
      <c r="H9" s="31">
        <f t="shared" si="2"/>
        <v>12</v>
      </c>
      <c r="I9" s="45">
        <f t="shared" si="3"/>
        <v>4</v>
      </c>
    </row>
    <row r="10" spans="1:9" ht="20.100000000000001" customHeight="1">
      <c r="A10" s="48">
        <v>3</v>
      </c>
      <c r="B10" s="42" t="s">
        <v>25</v>
      </c>
      <c r="C10" s="12"/>
      <c r="D10" s="29">
        <v>19.39</v>
      </c>
      <c r="E10" s="28">
        <v>19.34</v>
      </c>
      <c r="F10" s="15">
        <f t="shared" si="0"/>
        <v>19.39</v>
      </c>
      <c r="G10" s="26">
        <f t="shared" si="1"/>
        <v>6</v>
      </c>
      <c r="H10" s="31">
        <f t="shared" si="2"/>
        <v>6</v>
      </c>
      <c r="I10" s="45">
        <f t="shared" si="3"/>
        <v>10</v>
      </c>
    </row>
    <row r="11" spans="1:9" ht="20.100000000000001" customHeight="1">
      <c r="A11" s="48">
        <v>4</v>
      </c>
      <c r="B11" s="42" t="s">
        <v>44</v>
      </c>
      <c r="C11" s="12"/>
      <c r="D11" s="29">
        <v>18.37</v>
      </c>
      <c r="E11" s="28">
        <v>17.93</v>
      </c>
      <c r="F11" s="15">
        <f t="shared" si="0"/>
        <v>18.37</v>
      </c>
      <c r="G11" s="26">
        <f t="shared" si="1"/>
        <v>3</v>
      </c>
      <c r="H11" s="31">
        <f t="shared" si="2"/>
        <v>3</v>
      </c>
      <c r="I11" s="45">
        <f t="shared" si="3"/>
        <v>15</v>
      </c>
    </row>
    <row r="12" spans="1:9" ht="20.100000000000001" customHeight="1">
      <c r="A12" s="48">
        <v>5</v>
      </c>
      <c r="B12" s="42" t="s">
        <v>35</v>
      </c>
      <c r="C12" s="12"/>
      <c r="D12" s="29">
        <v>17.95</v>
      </c>
      <c r="E12" s="28">
        <v>19.12</v>
      </c>
      <c r="F12" s="15">
        <f t="shared" si="0"/>
        <v>19.12</v>
      </c>
      <c r="G12" s="26">
        <f t="shared" si="1"/>
        <v>5</v>
      </c>
      <c r="H12" s="31">
        <f t="shared" si="2"/>
        <v>5</v>
      </c>
      <c r="I12" s="45">
        <f t="shared" si="3"/>
        <v>12</v>
      </c>
    </row>
    <row r="13" spans="1:9" ht="20.100000000000001" customHeight="1">
      <c r="A13" s="48">
        <v>6</v>
      </c>
      <c r="B13" s="42" t="s">
        <v>26</v>
      </c>
      <c r="C13" s="12"/>
      <c r="D13" s="29">
        <v>25.87</v>
      </c>
      <c r="E13" s="28">
        <v>31.55</v>
      </c>
      <c r="F13" s="15">
        <f t="shared" si="0"/>
        <v>31.55</v>
      </c>
      <c r="G13" s="26">
        <f t="shared" si="1"/>
        <v>15</v>
      </c>
      <c r="H13" s="31">
        <f t="shared" si="2"/>
        <v>15</v>
      </c>
      <c r="I13" s="45">
        <f t="shared" si="3"/>
        <v>1</v>
      </c>
    </row>
    <row r="14" spans="1:9" ht="20.100000000000001" customHeight="1">
      <c r="A14" s="48">
        <v>7</v>
      </c>
      <c r="B14" s="42" t="s">
        <v>42</v>
      </c>
      <c r="C14" s="12"/>
      <c r="D14" s="29">
        <v>29.85</v>
      </c>
      <c r="E14" s="28">
        <v>30.74</v>
      </c>
      <c r="F14" s="15">
        <f t="shared" si="0"/>
        <v>30.74</v>
      </c>
      <c r="G14" s="26">
        <f t="shared" si="1"/>
        <v>14</v>
      </c>
      <c r="H14" s="31">
        <f t="shared" si="2"/>
        <v>14</v>
      </c>
      <c r="I14" s="45">
        <f t="shared" si="3"/>
        <v>2</v>
      </c>
    </row>
    <row r="15" spans="1:9" ht="20.100000000000001" customHeight="1">
      <c r="A15" s="48">
        <v>8</v>
      </c>
      <c r="B15" s="42" t="s">
        <v>27</v>
      </c>
      <c r="C15" s="12"/>
      <c r="D15" s="29">
        <v>22.94</v>
      </c>
      <c r="E15" s="28">
        <v>22.6</v>
      </c>
      <c r="F15" s="15">
        <f t="shared" si="0"/>
        <v>22.94</v>
      </c>
      <c r="G15" s="26">
        <f t="shared" si="1"/>
        <v>11</v>
      </c>
      <c r="H15" s="31">
        <f t="shared" si="2"/>
        <v>11</v>
      </c>
      <c r="I15" s="45">
        <f t="shared" si="3"/>
        <v>5</v>
      </c>
    </row>
    <row r="16" spans="1:9" ht="20.100000000000001" customHeight="1">
      <c r="A16" s="48">
        <v>9</v>
      </c>
      <c r="B16" s="42" t="s">
        <v>43</v>
      </c>
      <c r="C16" s="12"/>
      <c r="D16" s="29">
        <v>21.84</v>
      </c>
      <c r="E16" s="28">
        <v>21.96</v>
      </c>
      <c r="F16" s="15">
        <f t="shared" si="0"/>
        <v>21.96</v>
      </c>
      <c r="G16" s="26">
        <f t="shared" si="1"/>
        <v>10</v>
      </c>
      <c r="H16" s="31">
        <f t="shared" si="2"/>
        <v>10</v>
      </c>
      <c r="I16" s="45">
        <f t="shared" si="3"/>
        <v>6</v>
      </c>
    </row>
    <row r="17" spans="1:9" ht="20.100000000000001" customHeight="1">
      <c r="A17" s="48">
        <v>10</v>
      </c>
      <c r="B17" s="42" t="s">
        <v>28</v>
      </c>
      <c r="C17" s="12"/>
      <c r="D17" s="29">
        <v>17.2</v>
      </c>
      <c r="E17" s="28">
        <v>18.53</v>
      </c>
      <c r="F17" s="15">
        <f t="shared" ref="F17:F37" si="4">IF($D17="","",IF(C17="NP","NP",IF(C17="NPV","NPV",IF(C17="DNF","DNF",IF(D17&lt;E17,E17,D17)))))</f>
        <v>18.53</v>
      </c>
      <c r="G17" s="26">
        <f t="shared" ref="G17:G37" si="5">IF(D17="","",IF(OR(C17="NP",C17="NPV",C17="DNF"),C17,RANK(F17,F$8:F$69,1)))</f>
        <v>4</v>
      </c>
      <c r="H17" s="31">
        <f t="shared" ref="H17:H37" si="6">IF(B17="x","x",IF(B17="","",IF(OR(C17="NPV",C17="NP",C17="DNF"),IF(C17="NPV",MAX(G$8:G$69)+COUNTIF((G$8:G$69),MAX(G$8:G$69)),MAX(G$8:G$69)+COUNTIF((G$8:G$69),MAX(G$8:G$69))+COUNTIF((G$8:G$69),"NPV")),G17)))</f>
        <v>4</v>
      </c>
      <c r="I17" s="45">
        <f t="shared" ref="I17:I37" si="7">IF(B17="","",IF(G17="DNF",0,IF(G17="NP",0,IF(G17="NPV",1,IF(G17=1,20,IF(G17=2,17,IF(G17=3,15,IF(G17=4,13,IF(G17=5,12,IF(G17=6,10,IF(G17=7,9,IF(G17=8,8,IF(G17=9,7,IF(G17=10,6,IF(G17=11,5,IF(G17=12,4,IF(G17=13,3,IF(G17=14,2,IF(F17&gt;120,0,IF(G17&gt;14,1,0))))))))))))))))))))</f>
        <v>13</v>
      </c>
    </row>
    <row r="18" spans="1:9" ht="20.100000000000001" customHeight="1">
      <c r="A18" s="48">
        <v>11</v>
      </c>
      <c r="B18" s="42" t="s">
        <v>34</v>
      </c>
      <c r="C18" s="12"/>
      <c r="D18" s="29">
        <v>16.149999999999999</v>
      </c>
      <c r="E18" s="28">
        <v>16.8</v>
      </c>
      <c r="F18" s="15">
        <f t="shared" si="4"/>
        <v>16.8</v>
      </c>
      <c r="G18" s="26">
        <f t="shared" si="5"/>
        <v>1</v>
      </c>
      <c r="H18" s="31">
        <f t="shared" si="6"/>
        <v>1</v>
      </c>
      <c r="I18" s="45">
        <f t="shared" si="7"/>
        <v>20</v>
      </c>
    </row>
    <row r="19" spans="1:9" ht="20.100000000000001" customHeight="1">
      <c r="A19" s="48">
        <v>12</v>
      </c>
      <c r="B19" s="42" t="s">
        <v>46</v>
      </c>
      <c r="C19" s="12"/>
      <c r="D19" s="29">
        <v>21.33</v>
      </c>
      <c r="E19" s="28">
        <v>20.51</v>
      </c>
      <c r="F19" s="15">
        <f t="shared" si="4"/>
        <v>21.33</v>
      </c>
      <c r="G19" s="26">
        <f t="shared" si="5"/>
        <v>8</v>
      </c>
      <c r="H19" s="31">
        <f t="shared" si="6"/>
        <v>8</v>
      </c>
      <c r="I19" s="45">
        <f t="shared" si="7"/>
        <v>8</v>
      </c>
    </row>
    <row r="20" spans="1:9" ht="20.100000000000001" customHeight="1">
      <c r="A20" s="48">
        <v>13</v>
      </c>
      <c r="B20" s="42" t="s">
        <v>41</v>
      </c>
      <c r="C20" s="12"/>
      <c r="D20" s="29">
        <v>17.52</v>
      </c>
      <c r="E20" s="28">
        <v>17.75</v>
      </c>
      <c r="F20" s="15">
        <f t="shared" si="4"/>
        <v>17.75</v>
      </c>
      <c r="G20" s="26">
        <f t="shared" si="5"/>
        <v>2</v>
      </c>
      <c r="H20" s="31">
        <f t="shared" si="6"/>
        <v>2</v>
      </c>
      <c r="I20" s="45">
        <f t="shared" si="7"/>
        <v>17</v>
      </c>
    </row>
    <row r="21" spans="1:9" ht="20.100000000000001" customHeight="1">
      <c r="A21" s="48">
        <v>14</v>
      </c>
      <c r="B21" s="42" t="s">
        <v>47</v>
      </c>
      <c r="C21" s="12"/>
      <c r="D21" s="29">
        <v>20.85</v>
      </c>
      <c r="E21" s="28">
        <v>21.85</v>
      </c>
      <c r="F21" s="15">
        <f t="shared" si="4"/>
        <v>21.85</v>
      </c>
      <c r="G21" s="26">
        <f t="shared" si="5"/>
        <v>9</v>
      </c>
      <c r="H21" s="31">
        <f t="shared" si="6"/>
        <v>9</v>
      </c>
      <c r="I21" s="45">
        <f t="shared" si="7"/>
        <v>7</v>
      </c>
    </row>
    <row r="22" spans="1:9" ht="20.100000000000001" customHeight="1">
      <c r="A22" s="48">
        <v>15</v>
      </c>
      <c r="B22" s="42" t="s">
        <v>37</v>
      </c>
      <c r="C22" s="12"/>
      <c r="D22" s="29">
        <v>24.94</v>
      </c>
      <c r="E22" s="28">
        <v>25.93</v>
      </c>
      <c r="F22" s="15">
        <f t="shared" si="4"/>
        <v>25.93</v>
      </c>
      <c r="G22" s="26">
        <f t="shared" si="5"/>
        <v>13</v>
      </c>
      <c r="H22" s="31">
        <f t="shared" si="6"/>
        <v>13</v>
      </c>
      <c r="I22" s="45">
        <f t="shared" si="7"/>
        <v>3</v>
      </c>
    </row>
    <row r="23" spans="1:9" ht="20.100000000000001" customHeight="1">
      <c r="A23" s="48">
        <v>16</v>
      </c>
      <c r="B23" s="42"/>
      <c r="C23" s="12"/>
      <c r="D23" s="29"/>
      <c r="E23" s="28"/>
      <c r="F23" s="15" t="str">
        <f t="shared" si="4"/>
        <v/>
      </c>
      <c r="G23" s="26" t="str">
        <f t="shared" si="5"/>
        <v/>
      </c>
      <c r="H23" s="31" t="str">
        <f t="shared" si="6"/>
        <v/>
      </c>
      <c r="I23" s="45" t="str">
        <f t="shared" si="7"/>
        <v/>
      </c>
    </row>
    <row r="24" spans="1:9" ht="20.100000000000001" customHeight="1">
      <c r="A24" s="48">
        <v>17</v>
      </c>
      <c r="B24" s="42"/>
      <c r="C24" s="12"/>
      <c r="D24" s="29"/>
      <c r="E24" s="28"/>
      <c r="F24" s="15" t="str">
        <f t="shared" si="4"/>
        <v/>
      </c>
      <c r="G24" s="26" t="str">
        <f t="shared" si="5"/>
        <v/>
      </c>
      <c r="H24" s="31" t="str">
        <f t="shared" si="6"/>
        <v/>
      </c>
      <c r="I24" s="45" t="str">
        <f t="shared" si="7"/>
        <v/>
      </c>
    </row>
    <row r="25" spans="1:9" ht="20.100000000000001" customHeight="1">
      <c r="A25" s="48">
        <v>18</v>
      </c>
      <c r="B25" s="42"/>
      <c r="C25" s="12"/>
      <c r="D25" s="29"/>
      <c r="E25" s="28"/>
      <c r="F25" s="15" t="str">
        <f t="shared" si="4"/>
        <v/>
      </c>
      <c r="G25" s="26" t="str">
        <f t="shared" si="5"/>
        <v/>
      </c>
      <c r="H25" s="31" t="str">
        <f t="shared" si="6"/>
        <v/>
      </c>
      <c r="I25" s="45" t="str">
        <f t="shared" si="7"/>
        <v/>
      </c>
    </row>
    <row r="26" spans="1:9" ht="20.100000000000001" customHeight="1">
      <c r="A26" s="48">
        <v>19</v>
      </c>
      <c r="B26" s="42"/>
      <c r="C26" s="12"/>
      <c r="D26" s="29"/>
      <c r="E26" s="28"/>
      <c r="F26" s="15" t="str">
        <f t="shared" si="4"/>
        <v/>
      </c>
      <c r="G26" s="26" t="str">
        <f t="shared" si="5"/>
        <v/>
      </c>
      <c r="H26" s="31" t="str">
        <f t="shared" si="6"/>
        <v/>
      </c>
      <c r="I26" s="45" t="str">
        <f t="shared" si="7"/>
        <v/>
      </c>
    </row>
    <row r="27" spans="1:9" ht="20.100000000000001" customHeight="1">
      <c r="A27" s="48">
        <v>20</v>
      </c>
      <c r="B27" s="42"/>
      <c r="C27" s="12"/>
      <c r="D27" s="29"/>
      <c r="E27" s="28"/>
      <c r="F27" s="15" t="str">
        <f t="shared" si="4"/>
        <v/>
      </c>
      <c r="G27" s="26" t="str">
        <f t="shared" si="5"/>
        <v/>
      </c>
      <c r="H27" s="31" t="str">
        <f t="shared" si="6"/>
        <v/>
      </c>
      <c r="I27" s="45" t="str">
        <f t="shared" si="7"/>
        <v/>
      </c>
    </row>
    <row r="28" spans="1:9" ht="20.100000000000001" customHeight="1">
      <c r="A28" s="48">
        <v>21</v>
      </c>
      <c r="B28" s="42"/>
      <c r="C28" s="12"/>
      <c r="D28" s="29"/>
      <c r="E28" s="28"/>
      <c r="F28" s="15" t="str">
        <f t="shared" si="4"/>
        <v/>
      </c>
      <c r="G28" s="26" t="str">
        <f t="shared" si="5"/>
        <v/>
      </c>
      <c r="H28" s="31" t="str">
        <f t="shared" si="6"/>
        <v/>
      </c>
      <c r="I28" s="45" t="str">
        <f t="shared" si="7"/>
        <v/>
      </c>
    </row>
    <row r="29" spans="1:9" ht="20.100000000000001" customHeight="1">
      <c r="A29" s="48">
        <v>22</v>
      </c>
      <c r="B29" s="42"/>
      <c r="C29" s="12"/>
      <c r="D29" s="29"/>
      <c r="E29" s="28"/>
      <c r="F29" s="15" t="str">
        <f t="shared" si="4"/>
        <v/>
      </c>
      <c r="G29" s="26" t="str">
        <f t="shared" si="5"/>
        <v/>
      </c>
      <c r="H29" s="31" t="str">
        <f t="shared" si="6"/>
        <v/>
      </c>
      <c r="I29" s="45" t="str">
        <f t="shared" si="7"/>
        <v/>
      </c>
    </row>
    <row r="30" spans="1:9" ht="20.100000000000001" customHeight="1">
      <c r="A30" s="48">
        <v>23</v>
      </c>
      <c r="B30" s="42"/>
      <c r="C30" s="12"/>
      <c r="D30" s="29"/>
      <c r="E30" s="28"/>
      <c r="F30" s="15" t="str">
        <f t="shared" si="4"/>
        <v/>
      </c>
      <c r="G30" s="26" t="str">
        <f t="shared" si="5"/>
        <v/>
      </c>
      <c r="H30" s="31" t="str">
        <f t="shared" si="6"/>
        <v/>
      </c>
      <c r="I30" s="45" t="str">
        <f t="shared" si="7"/>
        <v/>
      </c>
    </row>
    <row r="31" spans="1:9" ht="20.100000000000001" customHeight="1">
      <c r="A31" s="48">
        <v>24</v>
      </c>
      <c r="B31" s="42"/>
      <c r="C31" s="12"/>
      <c r="D31" s="29"/>
      <c r="E31" s="28"/>
      <c r="F31" s="15" t="str">
        <f t="shared" si="4"/>
        <v/>
      </c>
      <c r="G31" s="26" t="str">
        <f t="shared" si="5"/>
        <v/>
      </c>
      <c r="H31" s="31" t="str">
        <f t="shared" si="6"/>
        <v/>
      </c>
      <c r="I31" s="45" t="str">
        <f t="shared" si="7"/>
        <v/>
      </c>
    </row>
    <row r="32" spans="1:9" ht="20.100000000000001" customHeight="1">
      <c r="A32" s="48">
        <v>25</v>
      </c>
      <c r="B32" s="42"/>
      <c r="C32" s="12"/>
      <c r="D32" s="29"/>
      <c r="E32" s="28"/>
      <c r="F32" s="15" t="str">
        <f t="shared" si="4"/>
        <v/>
      </c>
      <c r="G32" s="26" t="str">
        <f t="shared" si="5"/>
        <v/>
      </c>
      <c r="H32" s="31" t="str">
        <f t="shared" si="6"/>
        <v/>
      </c>
      <c r="I32" s="45" t="str">
        <f t="shared" si="7"/>
        <v/>
      </c>
    </row>
    <row r="33" spans="1:9" ht="20.100000000000001" customHeight="1">
      <c r="A33" s="48">
        <v>26</v>
      </c>
      <c r="B33" s="42"/>
      <c r="C33" s="12"/>
      <c r="D33" s="29"/>
      <c r="E33" s="28"/>
      <c r="F33" s="15" t="str">
        <f t="shared" si="4"/>
        <v/>
      </c>
      <c r="G33" s="26" t="str">
        <f t="shared" si="5"/>
        <v/>
      </c>
      <c r="H33" s="31" t="str">
        <f t="shared" si="6"/>
        <v/>
      </c>
      <c r="I33" s="45" t="str">
        <f t="shared" si="7"/>
        <v/>
      </c>
    </row>
    <row r="34" spans="1:9" ht="20.100000000000001" customHeight="1">
      <c r="A34" s="48">
        <v>27</v>
      </c>
      <c r="B34" s="42"/>
      <c r="C34" s="12"/>
      <c r="D34" s="29"/>
      <c r="E34" s="28"/>
      <c r="F34" s="15" t="str">
        <f t="shared" si="4"/>
        <v/>
      </c>
      <c r="G34" s="26" t="str">
        <f t="shared" si="5"/>
        <v/>
      </c>
      <c r="H34" s="31" t="str">
        <f t="shared" si="6"/>
        <v/>
      </c>
      <c r="I34" s="45" t="str">
        <f t="shared" si="7"/>
        <v/>
      </c>
    </row>
    <row r="35" spans="1:9" ht="20.100000000000001" customHeight="1">
      <c r="A35" s="48">
        <v>28</v>
      </c>
      <c r="B35" s="42"/>
      <c r="C35" s="12"/>
      <c r="D35" s="29"/>
      <c r="E35" s="28"/>
      <c r="F35" s="15" t="str">
        <f t="shared" si="4"/>
        <v/>
      </c>
      <c r="G35" s="26" t="str">
        <f t="shared" si="5"/>
        <v/>
      </c>
      <c r="H35" s="31" t="str">
        <f t="shared" si="6"/>
        <v/>
      </c>
      <c r="I35" s="45" t="str">
        <f t="shared" si="7"/>
        <v/>
      </c>
    </row>
    <row r="36" spans="1:9" ht="20.100000000000001" customHeight="1">
      <c r="A36" s="48">
        <v>29</v>
      </c>
      <c r="B36" s="42"/>
      <c r="C36" s="12"/>
      <c r="D36" s="29"/>
      <c r="E36" s="28"/>
      <c r="F36" s="15" t="str">
        <f t="shared" si="4"/>
        <v/>
      </c>
      <c r="G36" s="26" t="str">
        <f t="shared" si="5"/>
        <v/>
      </c>
      <c r="H36" s="31" t="str">
        <f t="shared" si="6"/>
        <v/>
      </c>
      <c r="I36" s="45" t="str">
        <f t="shared" si="7"/>
        <v/>
      </c>
    </row>
    <row r="37" spans="1:9" ht="20.100000000000001" customHeight="1" thickBot="1">
      <c r="A37" s="49">
        <v>30</v>
      </c>
      <c r="B37" s="43"/>
      <c r="C37" s="13"/>
      <c r="D37" s="30"/>
      <c r="E37" s="30"/>
      <c r="F37" s="16" t="str">
        <f t="shared" si="4"/>
        <v/>
      </c>
      <c r="G37" s="37" t="str">
        <f t="shared" si="5"/>
        <v/>
      </c>
      <c r="H37" s="38" t="str">
        <f t="shared" si="6"/>
        <v/>
      </c>
      <c r="I37" s="46" t="str">
        <f t="shared" si="7"/>
        <v/>
      </c>
    </row>
    <row r="38" spans="1:9" ht="20.100000000000001" customHeight="1">
      <c r="A38" s="60"/>
      <c r="B38" s="60"/>
      <c r="C38" s="60"/>
      <c r="D38" s="60"/>
      <c r="E38" s="60"/>
      <c r="F38" s="60"/>
      <c r="G38" s="60"/>
      <c r="H38" s="60"/>
      <c r="I38" s="60"/>
    </row>
    <row r="39" spans="1:9" ht="20.100000000000001" customHeight="1">
      <c r="A39" s="61"/>
      <c r="B39" s="61"/>
      <c r="C39" s="61"/>
      <c r="D39" s="61"/>
      <c r="E39" s="61"/>
      <c r="F39" s="61"/>
      <c r="G39" s="61"/>
      <c r="H39" s="61"/>
      <c r="I39" s="61"/>
    </row>
    <row r="40" spans="1:9" ht="20.100000000000001" customHeight="1">
      <c r="A40" s="61"/>
      <c r="B40" s="61"/>
      <c r="C40" s="61"/>
      <c r="D40" s="61"/>
      <c r="E40" s="61"/>
      <c r="F40" s="61"/>
      <c r="G40" s="61"/>
      <c r="H40" s="61"/>
      <c r="I40" s="61"/>
    </row>
    <row r="41" spans="1:9" ht="20.100000000000001" customHeight="1">
      <c r="A41" s="61"/>
      <c r="B41" s="61"/>
      <c r="C41" s="61"/>
      <c r="D41" s="61"/>
      <c r="E41" s="61"/>
      <c r="F41" s="61"/>
      <c r="G41" s="61"/>
      <c r="H41" s="61"/>
      <c r="I41" s="61"/>
    </row>
    <row r="42" spans="1:9" ht="20.100000000000001" customHeight="1">
      <c r="A42" s="61"/>
      <c r="B42" s="61"/>
      <c r="C42" s="61"/>
      <c r="D42" s="61"/>
      <c r="E42" s="61"/>
      <c r="F42" s="61"/>
      <c r="G42" s="61"/>
      <c r="H42" s="61"/>
      <c r="I42" s="61"/>
    </row>
    <row r="43" spans="1:9">
      <c r="A43" s="50"/>
      <c r="B43" s="50"/>
      <c r="C43" s="50"/>
      <c r="D43" s="50"/>
      <c r="E43" s="50"/>
      <c r="F43" s="50"/>
      <c r="G43" s="50"/>
      <c r="H43" s="50"/>
      <c r="I43" s="50"/>
    </row>
    <row r="44" spans="1:9">
      <c r="A44" s="58" t="str">
        <f>A2</f>
        <v xml:space="preserve">   VÝSLEDKOVÁ LISTINA</v>
      </c>
      <c r="B44" s="58"/>
      <c r="C44" s="58"/>
      <c r="D44" s="58"/>
      <c r="E44" s="58"/>
      <c r="F44" s="58"/>
      <c r="G44" s="58"/>
      <c r="H44" s="58"/>
      <c r="I44" s="58"/>
    </row>
    <row r="45" spans="1:9" ht="35.4">
      <c r="A45" s="55" t="str">
        <f>A3</f>
        <v xml:space="preserve">     Regionál CUP Mládeže</v>
      </c>
      <c r="B45" s="55"/>
      <c r="C45" s="55"/>
      <c r="D45" s="55"/>
      <c r="E45" s="55"/>
      <c r="F45" s="55"/>
      <c r="G45" s="55"/>
      <c r="H45" s="55"/>
      <c r="I45" s="55"/>
    </row>
    <row r="46" spans="1:9" ht="21">
      <c r="A46" s="56" t="str">
        <f>A4</f>
        <v>Velké Meziříčí 7.9.2024</v>
      </c>
      <c r="B46" s="56"/>
      <c r="C46" s="56"/>
      <c r="D46" s="56"/>
      <c r="E46" s="56"/>
      <c r="F46" s="56"/>
      <c r="G46" s="56"/>
      <c r="H46" s="56"/>
      <c r="I46" s="56"/>
    </row>
    <row r="47" spans="1:9" ht="21">
      <c r="A47" s="57"/>
      <c r="B47" s="57"/>
      <c r="C47" s="57"/>
      <c r="D47" s="57"/>
      <c r="E47" s="57"/>
      <c r="F47" s="57"/>
      <c r="G47" s="57"/>
      <c r="H47" s="57"/>
      <c r="I47" s="57"/>
    </row>
    <row r="48" spans="1:9" ht="18" thickBot="1">
      <c r="A48" s="58" t="str">
        <f>A6</f>
        <v>starší žáci</v>
      </c>
      <c r="B48" s="58"/>
      <c r="C48" s="58"/>
      <c r="D48" s="58"/>
      <c r="E48" s="58"/>
      <c r="F48" s="58"/>
      <c r="G48" s="58"/>
      <c r="H48" s="58"/>
      <c r="I48" s="58"/>
    </row>
    <row r="49" spans="1:9" ht="27.75" customHeight="1" thickBot="1">
      <c r="A49" s="6" t="s">
        <v>3</v>
      </c>
      <c r="B49" s="7" t="s">
        <v>4</v>
      </c>
      <c r="C49" s="8" t="s">
        <v>8</v>
      </c>
      <c r="D49" s="9" t="s">
        <v>5</v>
      </c>
      <c r="E49" s="9" t="s">
        <v>6</v>
      </c>
      <c r="F49" s="9" t="s">
        <v>7</v>
      </c>
      <c r="H49" s="9" t="s">
        <v>11</v>
      </c>
      <c r="I49" s="25" t="s">
        <v>10</v>
      </c>
    </row>
    <row r="50" spans="1:9" ht="20.100000000000001" customHeight="1">
      <c r="A50" s="47">
        <v>31</v>
      </c>
      <c r="B50" s="41"/>
      <c r="C50" s="11"/>
      <c r="D50" s="27"/>
      <c r="E50" s="32"/>
      <c r="F50" s="14" t="str">
        <f>IF($D50="","",IF(C50="NP","NP",IF(C50="NPV","NPV",IF(C50="DNF","DNF",IF(D50&lt;E50,E50,D50)))))</f>
        <v/>
      </c>
      <c r="G50" s="33" t="str">
        <f>IF(D50="","",IF(OR(C50="NP",C50="NPV",C50="DNF"),C50,RANK(F50,F$8:F$69,1)))</f>
        <v/>
      </c>
      <c r="H50" s="34" t="str">
        <f>IF(B50="x","x",IF(B50="","",IF(OR(C50="NPV",C50="NP",C50="DNF"),IF(C50="NPV",MAX(G$8:G$69)+COUNTIF((G$8:G$69),MAX(G$8:G$69)),MAX(G$8:G$69)+COUNTIF((G$8:G$69),MAX(G$8:G$69))+COUNTIF((G$8:G$69),"NPV")),G50)))</f>
        <v/>
      </c>
      <c r="I50" s="44" t="str">
        <f>IF(B50="","",IF(G50="DNF",0,IF(G50="NP",0,IF(G50="NPV",1,IF(G50=1,20,IF(G50=2,17,IF(G50=3,15,IF(G50=4,13,IF(G50=5,12,IF(G50=6,10,IF(G50=7,9,IF(G50=8,8,IF(G50=9,7,IF(G50=10,6,IF(G50=11,5,IF(G50=12,4,IF(G50=13,3,IF(G50=14,2,IF(F50&gt;120,0,IF(G50&gt;14,1,0))))))))))))))))))))</f>
        <v/>
      </c>
    </row>
    <row r="51" spans="1:9" ht="20.100000000000001" customHeight="1">
      <c r="A51" s="48">
        <v>32</v>
      </c>
      <c r="B51" s="42"/>
      <c r="C51" s="10"/>
      <c r="D51" s="29"/>
      <c r="E51" s="28"/>
      <c r="F51" s="15" t="str">
        <f t="shared" ref="F51:F69" si="8">IF($D51="","",IF(C51="NP","NP",IF(C51="NPV","NPV",IF(C51="DNF","DNF",IF(D51&lt;E51,E51,D51)))))</f>
        <v/>
      </c>
      <c r="G51" s="26" t="str">
        <f t="shared" ref="G51:G69" si="9">IF(D51="","",IF(OR(C51="NP",C51="NPV",C51="DNF"),C51,RANK(F51,F$8:F$69,1)))</f>
        <v/>
      </c>
      <c r="H51" s="31" t="str">
        <f t="shared" ref="H51:H69" si="10">IF(B51="x","x",IF(B51="","",IF(OR(C51="NPV",C51="NP",C51="DNF"),IF(C51="NPV",MAX(G$8:G$69)+COUNTIF((G$8:G$69),MAX(G$8:G$69)),MAX(G$8:G$69)+COUNTIF((G$8:G$69),MAX(G$8:G$69))+COUNTIF((G$8:G$69),"NPV")),G51)))</f>
        <v/>
      </c>
      <c r="I51" s="45" t="str">
        <f t="shared" ref="I51:I69" si="11">IF(B51="","",IF(G51="DNF",0,IF(G51="NP",0,IF(G51="NPV",1,IF(G51=1,20,IF(G51=2,17,IF(G51=3,15,IF(G51=4,13,IF(G51=5,12,IF(G51=6,10,IF(G51=7,9,IF(G51=8,8,IF(G51=9,7,IF(G51=10,6,IF(G51=11,5,IF(G51=12,4,IF(G51=13,3,IF(G51=14,2,IF(F51&gt;120,0,IF(G51&gt;14,1,0))))))))))))))))))))</f>
        <v/>
      </c>
    </row>
    <row r="52" spans="1:9" ht="20.100000000000001" customHeight="1">
      <c r="A52" s="48">
        <v>33</v>
      </c>
      <c r="B52" s="42"/>
      <c r="C52" s="10"/>
      <c r="D52" s="29"/>
      <c r="E52" s="28"/>
      <c r="F52" s="15" t="str">
        <f t="shared" si="8"/>
        <v/>
      </c>
      <c r="G52" s="26" t="str">
        <f t="shared" si="9"/>
        <v/>
      </c>
      <c r="H52" s="31" t="str">
        <f t="shared" si="10"/>
        <v/>
      </c>
      <c r="I52" s="45" t="str">
        <f t="shared" si="11"/>
        <v/>
      </c>
    </row>
    <row r="53" spans="1:9" ht="20.100000000000001" customHeight="1">
      <c r="A53" s="48">
        <v>34</v>
      </c>
      <c r="B53" s="42"/>
      <c r="C53" s="10"/>
      <c r="D53" s="29"/>
      <c r="E53" s="28"/>
      <c r="F53" s="15" t="str">
        <f t="shared" si="8"/>
        <v/>
      </c>
      <c r="G53" s="26" t="str">
        <f t="shared" si="9"/>
        <v/>
      </c>
      <c r="H53" s="31" t="str">
        <f t="shared" si="10"/>
        <v/>
      </c>
      <c r="I53" s="45" t="str">
        <f t="shared" si="11"/>
        <v/>
      </c>
    </row>
    <row r="54" spans="1:9" ht="20.100000000000001" customHeight="1">
      <c r="A54" s="48">
        <v>35</v>
      </c>
      <c r="B54" s="42"/>
      <c r="C54" s="10"/>
      <c r="D54" s="29"/>
      <c r="E54" s="28"/>
      <c r="F54" s="15" t="str">
        <f t="shared" si="8"/>
        <v/>
      </c>
      <c r="G54" s="26" t="str">
        <f t="shared" si="9"/>
        <v/>
      </c>
      <c r="H54" s="31" t="str">
        <f t="shared" si="10"/>
        <v/>
      </c>
      <c r="I54" s="45" t="str">
        <f t="shared" si="11"/>
        <v/>
      </c>
    </row>
    <row r="55" spans="1:9" ht="20.100000000000001" customHeight="1">
      <c r="A55" s="48">
        <v>36</v>
      </c>
      <c r="B55" s="42"/>
      <c r="C55" s="10"/>
      <c r="D55" s="29"/>
      <c r="E55" s="28"/>
      <c r="F55" s="15" t="str">
        <f t="shared" si="8"/>
        <v/>
      </c>
      <c r="G55" s="26" t="str">
        <f t="shared" si="9"/>
        <v/>
      </c>
      <c r="H55" s="31" t="str">
        <f t="shared" si="10"/>
        <v/>
      </c>
      <c r="I55" s="45" t="str">
        <f t="shared" si="11"/>
        <v/>
      </c>
    </row>
    <row r="56" spans="1:9" ht="20.100000000000001" customHeight="1">
      <c r="A56" s="48">
        <v>37</v>
      </c>
      <c r="B56" s="42"/>
      <c r="C56" s="10"/>
      <c r="D56" s="29"/>
      <c r="E56" s="28"/>
      <c r="F56" s="15" t="str">
        <f t="shared" si="8"/>
        <v/>
      </c>
      <c r="G56" s="26" t="str">
        <f t="shared" si="9"/>
        <v/>
      </c>
      <c r="H56" s="31" t="str">
        <f t="shared" si="10"/>
        <v/>
      </c>
      <c r="I56" s="45" t="str">
        <f t="shared" si="11"/>
        <v/>
      </c>
    </row>
    <row r="57" spans="1:9" ht="20.100000000000001" customHeight="1">
      <c r="A57" s="48">
        <v>38</v>
      </c>
      <c r="B57" s="42"/>
      <c r="C57" s="10"/>
      <c r="D57" s="29"/>
      <c r="E57" s="28"/>
      <c r="F57" s="15" t="str">
        <f t="shared" si="8"/>
        <v/>
      </c>
      <c r="G57" s="26" t="str">
        <f t="shared" si="9"/>
        <v/>
      </c>
      <c r="H57" s="31" t="str">
        <f t="shared" si="10"/>
        <v/>
      </c>
      <c r="I57" s="45" t="str">
        <f t="shared" si="11"/>
        <v/>
      </c>
    </row>
    <row r="58" spans="1:9" ht="20.100000000000001" customHeight="1">
      <c r="A58" s="48">
        <v>39</v>
      </c>
      <c r="B58" s="42"/>
      <c r="C58" s="10"/>
      <c r="D58" s="29"/>
      <c r="E58" s="28"/>
      <c r="F58" s="15" t="str">
        <f t="shared" si="8"/>
        <v/>
      </c>
      <c r="G58" s="26" t="str">
        <f t="shared" si="9"/>
        <v/>
      </c>
      <c r="H58" s="31" t="str">
        <f t="shared" si="10"/>
        <v/>
      </c>
      <c r="I58" s="45" t="str">
        <f t="shared" si="11"/>
        <v/>
      </c>
    </row>
    <row r="59" spans="1:9" ht="20.100000000000001" customHeight="1">
      <c r="A59" s="48">
        <v>40</v>
      </c>
      <c r="B59" s="42"/>
      <c r="C59" s="10"/>
      <c r="D59" s="29"/>
      <c r="E59" s="28"/>
      <c r="F59" s="15" t="str">
        <f t="shared" si="8"/>
        <v/>
      </c>
      <c r="G59" s="26" t="str">
        <f t="shared" si="9"/>
        <v/>
      </c>
      <c r="H59" s="31" t="str">
        <f t="shared" si="10"/>
        <v/>
      </c>
      <c r="I59" s="45" t="str">
        <f t="shared" si="11"/>
        <v/>
      </c>
    </row>
    <row r="60" spans="1:9" ht="20.100000000000001" customHeight="1">
      <c r="A60" s="48">
        <v>41</v>
      </c>
      <c r="B60" s="42"/>
      <c r="C60" s="10"/>
      <c r="D60" s="29"/>
      <c r="E60" s="28"/>
      <c r="F60" s="15" t="str">
        <f t="shared" si="8"/>
        <v/>
      </c>
      <c r="G60" s="26" t="str">
        <f t="shared" si="9"/>
        <v/>
      </c>
      <c r="H60" s="31" t="str">
        <f t="shared" si="10"/>
        <v/>
      </c>
      <c r="I60" s="45" t="str">
        <f t="shared" si="11"/>
        <v/>
      </c>
    </row>
    <row r="61" spans="1:9" ht="20.100000000000001" customHeight="1">
      <c r="A61" s="48">
        <v>42</v>
      </c>
      <c r="B61" s="42"/>
      <c r="C61" s="10"/>
      <c r="D61" s="29"/>
      <c r="E61" s="28"/>
      <c r="F61" s="15" t="str">
        <f t="shared" si="8"/>
        <v/>
      </c>
      <c r="G61" s="26" t="str">
        <f t="shared" si="9"/>
        <v/>
      </c>
      <c r="H61" s="31" t="str">
        <f t="shared" si="10"/>
        <v/>
      </c>
      <c r="I61" s="45" t="str">
        <f t="shared" si="11"/>
        <v/>
      </c>
    </row>
    <row r="62" spans="1:9" ht="20.100000000000001" customHeight="1">
      <c r="A62" s="48">
        <v>43</v>
      </c>
      <c r="B62" s="42"/>
      <c r="C62" s="10"/>
      <c r="D62" s="29"/>
      <c r="E62" s="28"/>
      <c r="F62" s="15" t="str">
        <f t="shared" si="8"/>
        <v/>
      </c>
      <c r="G62" s="26" t="str">
        <f t="shared" si="9"/>
        <v/>
      </c>
      <c r="H62" s="31" t="str">
        <f t="shared" si="10"/>
        <v/>
      </c>
      <c r="I62" s="45" t="str">
        <f t="shared" si="11"/>
        <v/>
      </c>
    </row>
    <row r="63" spans="1:9" ht="20.100000000000001" customHeight="1">
      <c r="A63" s="48">
        <v>44</v>
      </c>
      <c r="B63" s="42"/>
      <c r="C63" s="10"/>
      <c r="D63" s="29"/>
      <c r="E63" s="28"/>
      <c r="F63" s="15" t="str">
        <f t="shared" si="8"/>
        <v/>
      </c>
      <c r="G63" s="26" t="str">
        <f t="shared" si="9"/>
        <v/>
      </c>
      <c r="H63" s="31" t="str">
        <f t="shared" si="10"/>
        <v/>
      </c>
      <c r="I63" s="45" t="str">
        <f t="shared" si="11"/>
        <v/>
      </c>
    </row>
    <row r="64" spans="1:9" ht="20.100000000000001" customHeight="1">
      <c r="A64" s="48">
        <v>45</v>
      </c>
      <c r="B64" s="42"/>
      <c r="C64" s="10"/>
      <c r="D64" s="29"/>
      <c r="E64" s="28"/>
      <c r="F64" s="15" t="str">
        <f t="shared" si="8"/>
        <v/>
      </c>
      <c r="G64" s="26" t="str">
        <f t="shared" si="9"/>
        <v/>
      </c>
      <c r="H64" s="31" t="str">
        <f t="shared" si="10"/>
        <v/>
      </c>
      <c r="I64" s="45" t="str">
        <f t="shared" si="11"/>
        <v/>
      </c>
    </row>
    <row r="65" spans="1:9" ht="20.100000000000001" customHeight="1">
      <c r="A65" s="48">
        <v>46</v>
      </c>
      <c r="B65" s="42"/>
      <c r="C65" s="10"/>
      <c r="D65" s="29"/>
      <c r="E65" s="28"/>
      <c r="F65" s="15" t="str">
        <f t="shared" si="8"/>
        <v/>
      </c>
      <c r="G65" s="26" t="str">
        <f t="shared" si="9"/>
        <v/>
      </c>
      <c r="H65" s="31" t="str">
        <f t="shared" si="10"/>
        <v/>
      </c>
      <c r="I65" s="45" t="str">
        <f t="shared" si="11"/>
        <v/>
      </c>
    </row>
    <row r="66" spans="1:9" ht="20.100000000000001" customHeight="1">
      <c r="A66" s="48">
        <v>47</v>
      </c>
      <c r="B66" s="42"/>
      <c r="C66" s="10"/>
      <c r="D66" s="29"/>
      <c r="E66" s="28"/>
      <c r="F66" s="15" t="str">
        <f t="shared" si="8"/>
        <v/>
      </c>
      <c r="G66" s="26" t="str">
        <f t="shared" si="9"/>
        <v/>
      </c>
      <c r="H66" s="31" t="str">
        <f t="shared" si="10"/>
        <v/>
      </c>
      <c r="I66" s="45" t="str">
        <f t="shared" si="11"/>
        <v/>
      </c>
    </row>
    <row r="67" spans="1:9" ht="20.100000000000001" customHeight="1">
      <c r="A67" s="48">
        <v>48</v>
      </c>
      <c r="B67" s="42"/>
      <c r="C67" s="10"/>
      <c r="D67" s="29"/>
      <c r="E67" s="28"/>
      <c r="F67" s="15" t="str">
        <f t="shared" si="8"/>
        <v/>
      </c>
      <c r="G67" s="26" t="str">
        <f t="shared" si="9"/>
        <v/>
      </c>
      <c r="H67" s="31" t="str">
        <f t="shared" si="10"/>
        <v/>
      </c>
      <c r="I67" s="45" t="str">
        <f t="shared" si="11"/>
        <v/>
      </c>
    </row>
    <row r="68" spans="1:9" ht="20.100000000000001" customHeight="1">
      <c r="A68" s="48">
        <v>49</v>
      </c>
      <c r="B68" s="42"/>
      <c r="C68" s="10"/>
      <c r="D68" s="29"/>
      <c r="E68" s="28"/>
      <c r="F68" s="15" t="str">
        <f t="shared" si="8"/>
        <v/>
      </c>
      <c r="G68" s="26" t="str">
        <f t="shared" si="9"/>
        <v/>
      </c>
      <c r="H68" s="31" t="str">
        <f t="shared" si="10"/>
        <v/>
      </c>
      <c r="I68" s="45" t="str">
        <f t="shared" si="11"/>
        <v/>
      </c>
    </row>
    <row r="69" spans="1:9" ht="20.100000000000001" customHeight="1" thickBot="1">
      <c r="A69" s="49">
        <v>50</v>
      </c>
      <c r="B69" s="43"/>
      <c r="C69" s="24"/>
      <c r="D69" s="40"/>
      <c r="E69" s="30"/>
      <c r="F69" s="16" t="str">
        <f t="shared" si="8"/>
        <v/>
      </c>
      <c r="G69" s="37" t="str">
        <f t="shared" si="9"/>
        <v/>
      </c>
      <c r="H69" s="38" t="str">
        <f t="shared" si="10"/>
        <v/>
      </c>
      <c r="I69" s="46" t="str">
        <f t="shared" si="11"/>
        <v/>
      </c>
    </row>
  </sheetData>
  <sheetProtection algorithmName="SHA-512" hashValue="Jb0mS5EW6E3xbmDBSgSEm7Wap+JSep1UdixFPCXnALQLFSR/uQeqOqm0sGOzPE3olrZai95MrXRvUY5VBJzqAQ==" saltValue="7LidaeQ8S1U+1e2JEQDn6A==" spinCount="100000" sheet="1" objects="1" scenarios="1"/>
  <mergeCells count="14">
    <mergeCell ref="A45:I45"/>
    <mergeCell ref="A46:I46"/>
    <mergeCell ref="A47:I47"/>
    <mergeCell ref="A48:I48"/>
    <mergeCell ref="A6:I6"/>
    <mergeCell ref="A38:I41"/>
    <mergeCell ref="A42:I42"/>
    <mergeCell ref="A43:I43"/>
    <mergeCell ref="A44:I44"/>
    <mergeCell ref="A1:I1"/>
    <mergeCell ref="A5:I5"/>
    <mergeCell ref="A4:I4"/>
    <mergeCell ref="A3:I3"/>
    <mergeCell ref="A2:I2"/>
  </mergeCells>
  <pageMargins left="0" right="0" top="0" bottom="0" header="0" footer="0"/>
  <pageSetup paperSize="9" scale="97" fitToWidth="0" fitToHeight="0" pageOrder="overThenDown" orientation="portrait" blackAndWhite="1" horizontalDpi="300" r:id="rId1"/>
  <rowBreaks count="1" manualBreakCount="1">
    <brk id="41" max="1638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9"/>
  <sheetViews>
    <sheetView showRowColHeaders="0" tabSelected="1" topLeftCell="A2" zoomScaleNormal="100" zoomScaleSheetLayoutView="100" workbookViewId="0">
      <selection activeCell="J29" sqref="J29"/>
    </sheetView>
  </sheetViews>
  <sheetFormatPr defaultRowHeight="17.399999999999999"/>
  <cols>
    <col min="1" max="1" width="11.6640625" style="1" customWidth="1"/>
    <col min="2" max="2" width="35.44140625" style="2" customWidth="1"/>
    <col min="3" max="3" width="9.109375" style="3" customWidth="1"/>
    <col min="4" max="4" width="8.33203125" style="4" customWidth="1"/>
    <col min="5" max="5" width="8.6640625" style="4" customWidth="1"/>
    <col min="6" max="6" width="10.88671875" style="4" customWidth="1"/>
    <col min="7" max="7" width="0.33203125" style="5" customWidth="1"/>
    <col min="9" max="9" width="7.6640625" customWidth="1"/>
    <col min="10" max="259" width="9.109375" customWidth="1"/>
  </cols>
  <sheetData>
    <row r="1" spans="1:9">
      <c r="A1" s="50"/>
      <c r="B1" s="50"/>
      <c r="C1" s="50"/>
      <c r="D1" s="50"/>
      <c r="E1" s="50"/>
      <c r="F1" s="50"/>
      <c r="G1" s="50"/>
      <c r="H1" s="50"/>
      <c r="I1" s="50"/>
    </row>
    <row r="2" spans="1:9">
      <c r="A2" s="54" t="s">
        <v>0</v>
      </c>
      <c r="B2" s="54"/>
      <c r="C2" s="54"/>
      <c r="D2" s="54"/>
      <c r="E2" s="54"/>
      <c r="F2" s="54"/>
      <c r="G2" s="54"/>
      <c r="H2" s="54"/>
      <c r="I2" s="54"/>
    </row>
    <row r="3" spans="1:9" ht="35.4">
      <c r="A3" s="53" t="s">
        <v>1</v>
      </c>
      <c r="B3" s="53"/>
      <c r="C3" s="53"/>
      <c r="D3" s="53"/>
      <c r="E3" s="53"/>
      <c r="F3" s="53"/>
      <c r="G3" s="53"/>
      <c r="H3" s="53"/>
      <c r="I3" s="53"/>
    </row>
    <row r="4" spans="1:9" ht="21">
      <c r="A4" s="52" t="s">
        <v>40</v>
      </c>
      <c r="B4" s="52"/>
      <c r="C4" s="52"/>
      <c r="D4" s="52"/>
      <c r="E4" s="52"/>
      <c r="F4" s="52"/>
      <c r="G4" s="52"/>
      <c r="H4" s="52"/>
      <c r="I4" s="52"/>
    </row>
    <row r="5" spans="1:9" ht="21">
      <c r="A5" s="51"/>
      <c r="B5" s="51"/>
      <c r="C5" s="51"/>
      <c r="D5" s="51"/>
      <c r="E5" s="51"/>
      <c r="F5" s="51"/>
      <c r="G5" s="51"/>
      <c r="H5" s="51"/>
      <c r="I5" s="51"/>
    </row>
    <row r="6" spans="1:9" ht="18" thickBot="1">
      <c r="A6" s="59" t="s">
        <v>9</v>
      </c>
      <c r="B6" s="59"/>
      <c r="C6" s="59"/>
      <c r="D6" s="59"/>
      <c r="E6" s="59"/>
      <c r="F6" s="59"/>
      <c r="G6" s="59"/>
      <c r="H6" s="59"/>
      <c r="I6" s="59"/>
    </row>
    <row r="7" spans="1:9" ht="27.75" customHeight="1" thickBot="1">
      <c r="A7" s="6" t="s">
        <v>3</v>
      </c>
      <c r="B7" s="7" t="s">
        <v>4</v>
      </c>
      <c r="C7" s="8" t="s">
        <v>8</v>
      </c>
      <c r="D7" s="9" t="s">
        <v>5</v>
      </c>
      <c r="E7" s="9" t="s">
        <v>6</v>
      </c>
      <c r="F7" s="9" t="s">
        <v>7</v>
      </c>
      <c r="H7" s="9" t="s">
        <v>11</v>
      </c>
      <c r="I7" s="25" t="s">
        <v>10</v>
      </c>
    </row>
    <row r="8" spans="1:9" ht="20.100000000000001" customHeight="1">
      <c r="A8" s="17">
        <v>1</v>
      </c>
      <c r="B8" s="41" t="s">
        <v>13</v>
      </c>
      <c r="C8" s="18"/>
      <c r="D8" s="27">
        <v>28.03</v>
      </c>
      <c r="E8" s="32">
        <v>27.8</v>
      </c>
      <c r="F8" s="14">
        <f>IF($D8="","",IF(C8="NP","NP",IF(C8="NPV","NPV",IF(C8="DNF","DNF",IF(D8&lt;E8,E8,D8)))))</f>
        <v>28.03</v>
      </c>
      <c r="G8" s="33">
        <f>IF(D8="","",IF(OR(C8="NP",C8="NPV",C8="DNF"),C8,RANK(F8,F$8:F$69,1)))</f>
        <v>16</v>
      </c>
      <c r="H8" s="34">
        <f>IF(B8="x","x",IF(B8="","",IF(OR(C8="NPV",C8="NP",C8="DNF"),IF(C8="NPV",MAX(G$8:G$69)+COUNTIF((G$8:G$69),MAX(G$8:G$69)),MAX(G$8:G$69)+COUNTIF((G$8:G$69),MAX(G$8:G$69))+COUNTIF((G$8:G$69),"NPV")),G8)))</f>
        <v>16</v>
      </c>
      <c r="I8" s="35">
        <f>IF(B8="","",IF(G8="DNF",0,IF(G8="NP",0,IF(G8="NPV",1,IF(G8=1,20,IF(G8=2,17,IF(G8=3,15,IF(G8=4,13,IF(G8=5,12,IF(G8=6,10,IF(G8=7,9,IF(G8=8,8,IF(G8=9,7,IF(G8=10,6,IF(G8=11,5,IF(G8=12,4,IF(G8=13,3,IF(G8=14,2,IF(F8&gt;120,0,IF(G8&gt;14,1,0))))))))))))))))))))</f>
        <v>1</v>
      </c>
    </row>
    <row r="9" spans="1:9" ht="20.100000000000001" customHeight="1">
      <c r="A9" s="19">
        <v>2</v>
      </c>
      <c r="B9" s="42" t="s">
        <v>14</v>
      </c>
      <c r="C9" s="12"/>
      <c r="D9" s="29">
        <v>21.28</v>
      </c>
      <c r="E9" s="28">
        <v>26.35</v>
      </c>
      <c r="F9" s="15">
        <f t="shared" ref="F9:F37" si="0">IF($D9="","",IF(C9="NP","NP",IF(C9="NPV","NPV",IF(C9="DNF","DNF",IF(D9&lt;E9,E9,D9)))))</f>
        <v>26.35</v>
      </c>
      <c r="G9" s="26">
        <f t="shared" ref="G9:G37" si="1">IF(D9="","",IF(OR(C9="NP",C9="NPV",C9="DNF"),C9,RANK(F9,F$8:F$69,1)))</f>
        <v>11</v>
      </c>
      <c r="H9" s="31">
        <f t="shared" ref="H9:H37" si="2">IF(B9="x","x",IF(B9="","",IF(OR(C9="NPV",C9="NP",C9="DNF"),IF(C9="NPV",MAX(G$8:G$69)+COUNTIF((G$8:G$69),MAX(G$8:G$69)),MAX(G$8:G$69)+COUNTIF((G$8:G$69),MAX(G$8:G$69))+COUNTIF((G$8:G$69),"NPV")),G9)))</f>
        <v>11</v>
      </c>
      <c r="I9" s="36">
        <f t="shared" ref="I9:I37" si="3">IF(B9="","",IF(G9="DNF",0,IF(G9="NP",0,IF(G9="NPV",1,IF(G9=1,20,IF(G9=2,17,IF(G9=3,15,IF(G9=4,13,IF(G9=5,12,IF(G9=6,10,IF(G9=7,9,IF(G9=8,8,IF(G9=9,7,IF(G9=10,6,IF(G9=11,5,IF(G9=12,4,IF(G9=13,3,IF(G9=14,2,IF(F9&gt;120,0,IF(G9&gt;14,1,0))))))))))))))))))))</f>
        <v>5</v>
      </c>
    </row>
    <row r="10" spans="1:9" ht="20.100000000000001" customHeight="1">
      <c r="A10" s="19">
        <v>3</v>
      </c>
      <c r="B10" s="42" t="s">
        <v>15</v>
      </c>
      <c r="C10" s="12"/>
      <c r="D10" s="29">
        <v>24.45</v>
      </c>
      <c r="E10" s="28">
        <v>21.97</v>
      </c>
      <c r="F10" s="15">
        <f t="shared" si="0"/>
        <v>24.45</v>
      </c>
      <c r="G10" s="26">
        <f t="shared" si="1"/>
        <v>5</v>
      </c>
      <c r="H10" s="31">
        <f t="shared" si="2"/>
        <v>5</v>
      </c>
      <c r="I10" s="36">
        <f t="shared" si="3"/>
        <v>12</v>
      </c>
    </row>
    <row r="11" spans="1:9" ht="20.100000000000001" customHeight="1">
      <c r="A11" s="19">
        <v>4</v>
      </c>
      <c r="B11" s="42" t="s">
        <v>16</v>
      </c>
      <c r="C11" s="12"/>
      <c r="D11" s="29">
        <v>33.200000000000003</v>
      </c>
      <c r="E11" s="28">
        <v>20.64</v>
      </c>
      <c r="F11" s="15">
        <f t="shared" si="0"/>
        <v>33.200000000000003</v>
      </c>
      <c r="G11" s="26">
        <f t="shared" si="1"/>
        <v>21</v>
      </c>
      <c r="H11" s="31">
        <f t="shared" si="2"/>
        <v>21</v>
      </c>
      <c r="I11" s="36">
        <f t="shared" si="3"/>
        <v>1</v>
      </c>
    </row>
    <row r="12" spans="1:9" ht="20.100000000000001" customHeight="1">
      <c r="A12" s="19">
        <v>5</v>
      </c>
      <c r="B12" s="42" t="s">
        <v>17</v>
      </c>
      <c r="C12" s="12"/>
      <c r="D12" s="29">
        <v>33.11</v>
      </c>
      <c r="E12" s="28">
        <v>27.94</v>
      </c>
      <c r="F12" s="15">
        <f t="shared" si="0"/>
        <v>33.11</v>
      </c>
      <c r="G12" s="26">
        <f t="shared" si="1"/>
        <v>20</v>
      </c>
      <c r="H12" s="31">
        <f t="shared" si="2"/>
        <v>20</v>
      </c>
      <c r="I12" s="36">
        <f t="shared" si="3"/>
        <v>1</v>
      </c>
    </row>
    <row r="13" spans="1:9" ht="20.100000000000001" customHeight="1">
      <c r="A13" s="19">
        <v>6</v>
      </c>
      <c r="B13" s="42" t="s">
        <v>18</v>
      </c>
      <c r="C13" s="12"/>
      <c r="D13" s="29">
        <v>27.97</v>
      </c>
      <c r="E13" s="28">
        <v>27.43</v>
      </c>
      <c r="F13" s="15">
        <f t="shared" si="0"/>
        <v>27.97</v>
      </c>
      <c r="G13" s="26">
        <f t="shared" si="1"/>
        <v>15</v>
      </c>
      <c r="H13" s="31">
        <f t="shared" si="2"/>
        <v>15</v>
      </c>
      <c r="I13" s="36">
        <f t="shared" si="3"/>
        <v>1</v>
      </c>
    </row>
    <row r="14" spans="1:9" ht="20.100000000000001" customHeight="1">
      <c r="A14" s="19">
        <v>7</v>
      </c>
      <c r="B14" s="42" t="s">
        <v>19</v>
      </c>
      <c r="C14" s="12"/>
      <c r="D14" s="29">
        <v>26.71</v>
      </c>
      <c r="E14" s="28">
        <v>27.26</v>
      </c>
      <c r="F14" s="15">
        <f t="shared" si="0"/>
        <v>27.26</v>
      </c>
      <c r="G14" s="26">
        <f t="shared" si="1"/>
        <v>13</v>
      </c>
      <c r="H14" s="31">
        <f t="shared" si="2"/>
        <v>13</v>
      </c>
      <c r="I14" s="36">
        <f t="shared" si="3"/>
        <v>3</v>
      </c>
    </row>
    <row r="15" spans="1:9" ht="20.100000000000001" customHeight="1">
      <c r="A15" s="19">
        <v>8</v>
      </c>
      <c r="B15" s="42" t="s">
        <v>20</v>
      </c>
      <c r="C15" s="12"/>
      <c r="D15" s="29">
        <v>48.21</v>
      </c>
      <c r="E15" s="28">
        <v>45.36</v>
      </c>
      <c r="F15" s="15">
        <f t="shared" si="0"/>
        <v>48.21</v>
      </c>
      <c r="G15" s="26">
        <f t="shared" si="1"/>
        <v>23</v>
      </c>
      <c r="H15" s="31">
        <f t="shared" si="2"/>
        <v>23</v>
      </c>
      <c r="I15" s="36">
        <f t="shared" si="3"/>
        <v>1</v>
      </c>
    </row>
    <row r="16" spans="1:9" ht="20.100000000000001" customHeight="1">
      <c r="A16" s="19">
        <v>9</v>
      </c>
      <c r="B16" s="42" t="s">
        <v>21</v>
      </c>
      <c r="C16" s="12"/>
      <c r="D16" s="29">
        <v>25.31</v>
      </c>
      <c r="E16" s="28">
        <v>28.98</v>
      </c>
      <c r="F16" s="15">
        <f t="shared" si="0"/>
        <v>28.98</v>
      </c>
      <c r="G16" s="26">
        <f t="shared" si="1"/>
        <v>18</v>
      </c>
      <c r="H16" s="31">
        <f t="shared" si="2"/>
        <v>18</v>
      </c>
      <c r="I16" s="36">
        <f t="shared" si="3"/>
        <v>1</v>
      </c>
    </row>
    <row r="17" spans="1:9" ht="20.100000000000001" customHeight="1">
      <c r="A17" s="19">
        <v>10</v>
      </c>
      <c r="B17" s="42" t="s">
        <v>29</v>
      </c>
      <c r="C17" s="12"/>
      <c r="D17" s="29">
        <v>30.54</v>
      </c>
      <c r="E17" s="28">
        <v>28.39</v>
      </c>
      <c r="F17" s="15">
        <f t="shared" si="0"/>
        <v>30.54</v>
      </c>
      <c r="G17" s="26">
        <f t="shared" si="1"/>
        <v>19</v>
      </c>
      <c r="H17" s="31">
        <f t="shared" si="2"/>
        <v>19</v>
      </c>
      <c r="I17" s="36">
        <f t="shared" si="3"/>
        <v>1</v>
      </c>
    </row>
    <row r="18" spans="1:9" ht="20.100000000000001" customHeight="1">
      <c r="A18" s="19">
        <v>11</v>
      </c>
      <c r="B18" s="42" t="s">
        <v>22</v>
      </c>
      <c r="C18" s="12"/>
      <c r="D18" s="29">
        <v>26.12</v>
      </c>
      <c r="E18" s="28">
        <v>28.1</v>
      </c>
      <c r="F18" s="15">
        <f t="shared" si="0"/>
        <v>28.1</v>
      </c>
      <c r="G18" s="26">
        <f t="shared" si="1"/>
        <v>17</v>
      </c>
      <c r="H18" s="31">
        <f t="shared" si="2"/>
        <v>17</v>
      </c>
      <c r="I18" s="36">
        <f t="shared" si="3"/>
        <v>1</v>
      </c>
    </row>
    <row r="19" spans="1:9" ht="20.100000000000001" customHeight="1">
      <c r="A19" s="19">
        <v>12</v>
      </c>
      <c r="B19" s="42" t="s">
        <v>23</v>
      </c>
      <c r="C19" s="12"/>
      <c r="D19" s="29">
        <v>26.95</v>
      </c>
      <c r="E19" s="28">
        <v>22.26</v>
      </c>
      <c r="F19" s="15">
        <f t="shared" si="0"/>
        <v>26.95</v>
      </c>
      <c r="G19" s="26">
        <f t="shared" si="1"/>
        <v>12</v>
      </c>
      <c r="H19" s="31">
        <f t="shared" si="2"/>
        <v>12</v>
      </c>
      <c r="I19" s="36">
        <f t="shared" si="3"/>
        <v>4</v>
      </c>
    </row>
    <row r="20" spans="1:9" ht="20.100000000000001" customHeight="1">
      <c r="A20" s="19">
        <v>13</v>
      </c>
      <c r="B20" s="42" t="s">
        <v>24</v>
      </c>
      <c r="C20" s="12"/>
      <c r="D20" s="29">
        <v>35.549999999999997</v>
      </c>
      <c r="E20" s="28">
        <v>35.06</v>
      </c>
      <c r="F20" s="15">
        <f t="shared" si="0"/>
        <v>35.549999999999997</v>
      </c>
      <c r="G20" s="26">
        <f t="shared" si="1"/>
        <v>22</v>
      </c>
      <c r="H20" s="31">
        <f t="shared" si="2"/>
        <v>22</v>
      </c>
      <c r="I20" s="36">
        <f t="shared" si="3"/>
        <v>1</v>
      </c>
    </row>
    <row r="21" spans="1:9" ht="20.100000000000001" customHeight="1">
      <c r="A21" s="19">
        <v>14</v>
      </c>
      <c r="B21" s="42" t="s">
        <v>30</v>
      </c>
      <c r="C21" s="12"/>
      <c r="D21" s="29">
        <v>25.38</v>
      </c>
      <c r="E21" s="28">
        <v>25.75</v>
      </c>
      <c r="F21" s="15">
        <f t="shared" si="0"/>
        <v>25.75</v>
      </c>
      <c r="G21" s="26">
        <f t="shared" si="1"/>
        <v>9</v>
      </c>
      <c r="H21" s="31">
        <f t="shared" si="2"/>
        <v>9</v>
      </c>
      <c r="I21" s="36">
        <f t="shared" si="3"/>
        <v>7</v>
      </c>
    </row>
    <row r="22" spans="1:9" ht="20.100000000000001" customHeight="1">
      <c r="A22" s="19">
        <v>15</v>
      </c>
      <c r="B22" s="42" t="s">
        <v>31</v>
      </c>
      <c r="C22" s="12"/>
      <c r="D22" s="29">
        <v>17.190000000000001</v>
      </c>
      <c r="E22" s="28">
        <v>21.36</v>
      </c>
      <c r="F22" s="15">
        <f t="shared" si="0"/>
        <v>21.36</v>
      </c>
      <c r="G22" s="26">
        <f t="shared" si="1"/>
        <v>3</v>
      </c>
      <c r="H22" s="31">
        <f t="shared" si="2"/>
        <v>3</v>
      </c>
      <c r="I22" s="36">
        <f t="shared" si="3"/>
        <v>15</v>
      </c>
    </row>
    <row r="23" spans="1:9" ht="20.100000000000001" customHeight="1">
      <c r="A23" s="19">
        <v>16</v>
      </c>
      <c r="B23" s="42" t="s">
        <v>12</v>
      </c>
      <c r="C23" s="12"/>
      <c r="D23" s="29">
        <v>24.48</v>
      </c>
      <c r="E23" s="28">
        <v>25.79</v>
      </c>
      <c r="F23" s="15">
        <f t="shared" si="0"/>
        <v>25.79</v>
      </c>
      <c r="G23" s="26">
        <f t="shared" si="1"/>
        <v>10</v>
      </c>
      <c r="H23" s="31">
        <f t="shared" si="2"/>
        <v>10</v>
      </c>
      <c r="I23" s="36">
        <f t="shared" si="3"/>
        <v>6</v>
      </c>
    </row>
    <row r="24" spans="1:9" ht="20.100000000000001" customHeight="1">
      <c r="A24" s="19">
        <v>17</v>
      </c>
      <c r="B24" s="42" t="s">
        <v>32</v>
      </c>
      <c r="C24" s="12"/>
      <c r="D24" s="29">
        <v>24.95</v>
      </c>
      <c r="E24" s="28">
        <v>20.86</v>
      </c>
      <c r="F24" s="15">
        <f t="shared" si="0"/>
        <v>24.95</v>
      </c>
      <c r="G24" s="26">
        <f t="shared" si="1"/>
        <v>8</v>
      </c>
      <c r="H24" s="31">
        <f t="shared" si="2"/>
        <v>8</v>
      </c>
      <c r="I24" s="36">
        <f t="shared" si="3"/>
        <v>8</v>
      </c>
    </row>
    <row r="25" spans="1:9" ht="20.100000000000001" customHeight="1">
      <c r="A25" s="19">
        <v>18</v>
      </c>
      <c r="B25" s="42" t="s">
        <v>33</v>
      </c>
      <c r="C25" s="12"/>
      <c r="D25" s="29">
        <v>94.26</v>
      </c>
      <c r="E25" s="28">
        <v>81.52</v>
      </c>
      <c r="F25" s="15">
        <f t="shared" si="0"/>
        <v>94.26</v>
      </c>
      <c r="G25" s="26">
        <f t="shared" si="1"/>
        <v>25</v>
      </c>
      <c r="H25" s="31">
        <f t="shared" si="2"/>
        <v>25</v>
      </c>
      <c r="I25" s="36">
        <f t="shared" si="3"/>
        <v>1</v>
      </c>
    </row>
    <row r="26" spans="1:9" ht="20.100000000000001" customHeight="1">
      <c r="A26" s="19">
        <v>19</v>
      </c>
      <c r="B26" s="42" t="s">
        <v>34</v>
      </c>
      <c r="C26" s="12"/>
      <c r="D26" s="29">
        <v>18.72</v>
      </c>
      <c r="E26" s="28">
        <v>17.73</v>
      </c>
      <c r="F26" s="15">
        <f t="shared" si="0"/>
        <v>18.72</v>
      </c>
      <c r="G26" s="26">
        <f t="shared" si="1"/>
        <v>1</v>
      </c>
      <c r="H26" s="31">
        <f t="shared" si="2"/>
        <v>1</v>
      </c>
      <c r="I26" s="36">
        <f t="shared" si="3"/>
        <v>20</v>
      </c>
    </row>
    <row r="27" spans="1:9" ht="20.100000000000001" customHeight="1">
      <c r="A27" s="19">
        <v>20</v>
      </c>
      <c r="B27" s="42" t="s">
        <v>35</v>
      </c>
      <c r="C27" s="12"/>
      <c r="D27" s="29">
        <v>25.1</v>
      </c>
      <c r="E27" s="28">
        <v>27.86</v>
      </c>
      <c r="F27" s="15">
        <f t="shared" si="0"/>
        <v>27.86</v>
      </c>
      <c r="G27" s="26">
        <f t="shared" si="1"/>
        <v>14</v>
      </c>
      <c r="H27" s="31">
        <f t="shared" si="2"/>
        <v>14</v>
      </c>
      <c r="I27" s="36">
        <f t="shared" si="3"/>
        <v>2</v>
      </c>
    </row>
    <row r="28" spans="1:9" ht="20.100000000000001" customHeight="1">
      <c r="A28" s="19">
        <v>21</v>
      </c>
      <c r="B28" s="42" t="s">
        <v>36</v>
      </c>
      <c r="C28" s="12"/>
      <c r="D28" s="29">
        <v>21.94</v>
      </c>
      <c r="E28" s="28">
        <v>20.9</v>
      </c>
      <c r="F28" s="15">
        <f t="shared" si="0"/>
        <v>21.94</v>
      </c>
      <c r="G28" s="26">
        <f t="shared" si="1"/>
        <v>4</v>
      </c>
      <c r="H28" s="31">
        <f t="shared" si="2"/>
        <v>4</v>
      </c>
      <c r="I28" s="36">
        <f t="shared" si="3"/>
        <v>13</v>
      </c>
    </row>
    <row r="29" spans="1:9" ht="20.100000000000001" customHeight="1">
      <c r="A29" s="19">
        <v>22</v>
      </c>
      <c r="B29" s="42" t="s">
        <v>37</v>
      </c>
      <c r="C29" s="12"/>
      <c r="D29" s="29">
        <v>24.55</v>
      </c>
      <c r="E29" s="28">
        <v>22.48</v>
      </c>
      <c r="F29" s="15">
        <f t="shared" si="0"/>
        <v>24.55</v>
      </c>
      <c r="G29" s="26">
        <f t="shared" si="1"/>
        <v>6</v>
      </c>
      <c r="H29" s="31">
        <f t="shared" si="2"/>
        <v>6</v>
      </c>
      <c r="I29" s="36">
        <f t="shared" si="3"/>
        <v>10</v>
      </c>
    </row>
    <row r="30" spans="1:9" ht="20.100000000000001" customHeight="1">
      <c r="A30" s="19">
        <v>23</v>
      </c>
      <c r="B30" s="42" t="s">
        <v>38</v>
      </c>
      <c r="C30" s="12"/>
      <c r="D30" s="29">
        <v>20.41</v>
      </c>
      <c r="E30" s="28">
        <v>19.920000000000002</v>
      </c>
      <c r="F30" s="15">
        <f t="shared" si="0"/>
        <v>20.41</v>
      </c>
      <c r="G30" s="26">
        <f t="shared" si="1"/>
        <v>2</v>
      </c>
      <c r="H30" s="31">
        <f t="shared" si="2"/>
        <v>2</v>
      </c>
      <c r="I30" s="36">
        <f t="shared" si="3"/>
        <v>17</v>
      </c>
    </row>
    <row r="31" spans="1:9" ht="20.100000000000001" customHeight="1">
      <c r="A31" s="19">
        <v>24</v>
      </c>
      <c r="B31" s="42" t="s">
        <v>39</v>
      </c>
      <c r="C31" s="12"/>
      <c r="D31" s="29">
        <v>24.59</v>
      </c>
      <c r="E31" s="28">
        <v>20.43</v>
      </c>
      <c r="F31" s="15">
        <f t="shared" si="0"/>
        <v>24.59</v>
      </c>
      <c r="G31" s="26">
        <f t="shared" si="1"/>
        <v>7</v>
      </c>
      <c r="H31" s="31">
        <f t="shared" si="2"/>
        <v>7</v>
      </c>
      <c r="I31" s="36">
        <f t="shared" si="3"/>
        <v>9</v>
      </c>
    </row>
    <row r="32" spans="1:9" ht="20.100000000000001" customHeight="1">
      <c r="A32" s="19">
        <v>25</v>
      </c>
      <c r="B32" s="42" t="s">
        <v>28</v>
      </c>
      <c r="C32" s="12"/>
      <c r="D32" s="29">
        <v>60.29</v>
      </c>
      <c r="E32" s="28">
        <v>38.32</v>
      </c>
      <c r="F32" s="15">
        <f t="shared" si="0"/>
        <v>60.29</v>
      </c>
      <c r="G32" s="26">
        <f t="shared" si="1"/>
        <v>24</v>
      </c>
      <c r="H32" s="31">
        <f t="shared" si="2"/>
        <v>24</v>
      </c>
      <c r="I32" s="36">
        <f t="shared" si="3"/>
        <v>1</v>
      </c>
    </row>
    <row r="33" spans="1:9" ht="20.100000000000001" customHeight="1">
      <c r="A33" s="19">
        <v>26</v>
      </c>
      <c r="B33" s="42"/>
      <c r="C33" s="12"/>
      <c r="D33" s="29"/>
      <c r="E33" s="28"/>
      <c r="F33" s="15" t="str">
        <f t="shared" si="0"/>
        <v/>
      </c>
      <c r="G33" s="26" t="str">
        <f t="shared" si="1"/>
        <v/>
      </c>
      <c r="H33" s="31" t="str">
        <f t="shared" si="2"/>
        <v/>
      </c>
      <c r="I33" s="36" t="str">
        <f t="shared" si="3"/>
        <v/>
      </c>
    </row>
    <row r="34" spans="1:9" ht="20.100000000000001" customHeight="1">
      <c r="A34" s="19">
        <v>27</v>
      </c>
      <c r="B34" s="42"/>
      <c r="C34" s="12"/>
      <c r="D34" s="29"/>
      <c r="E34" s="28"/>
      <c r="F34" s="15" t="str">
        <f t="shared" si="0"/>
        <v/>
      </c>
      <c r="G34" s="26" t="str">
        <f t="shared" si="1"/>
        <v/>
      </c>
      <c r="H34" s="31" t="str">
        <f t="shared" si="2"/>
        <v/>
      </c>
      <c r="I34" s="36" t="str">
        <f t="shared" si="3"/>
        <v/>
      </c>
    </row>
    <row r="35" spans="1:9" ht="20.100000000000001" customHeight="1">
      <c r="A35" s="19">
        <v>28</v>
      </c>
      <c r="B35" s="42"/>
      <c r="C35" s="12"/>
      <c r="D35" s="29"/>
      <c r="E35" s="28"/>
      <c r="F35" s="15" t="str">
        <f t="shared" si="0"/>
        <v/>
      </c>
      <c r="G35" s="26" t="str">
        <f t="shared" si="1"/>
        <v/>
      </c>
      <c r="H35" s="31" t="str">
        <f t="shared" si="2"/>
        <v/>
      </c>
      <c r="I35" s="36" t="str">
        <f t="shared" si="3"/>
        <v/>
      </c>
    </row>
    <row r="36" spans="1:9" ht="20.100000000000001" customHeight="1">
      <c r="A36" s="19">
        <v>29</v>
      </c>
      <c r="B36" s="42"/>
      <c r="C36" s="12"/>
      <c r="D36" s="29"/>
      <c r="E36" s="28"/>
      <c r="F36" s="15" t="str">
        <f t="shared" si="0"/>
        <v/>
      </c>
      <c r="G36" s="26" t="str">
        <f t="shared" si="1"/>
        <v/>
      </c>
      <c r="H36" s="31" t="str">
        <f t="shared" si="2"/>
        <v/>
      </c>
      <c r="I36" s="36" t="str">
        <f t="shared" si="3"/>
        <v/>
      </c>
    </row>
    <row r="37" spans="1:9" ht="20.100000000000001" customHeight="1" thickBot="1">
      <c r="A37" s="20">
        <v>30</v>
      </c>
      <c r="B37" s="43"/>
      <c r="C37" s="13"/>
      <c r="D37" s="30"/>
      <c r="E37" s="30"/>
      <c r="F37" s="16" t="str">
        <f t="shared" si="0"/>
        <v/>
      </c>
      <c r="G37" s="37" t="str">
        <f t="shared" si="1"/>
        <v/>
      </c>
      <c r="H37" s="38" t="str">
        <f t="shared" si="2"/>
        <v/>
      </c>
      <c r="I37" s="39" t="str">
        <f t="shared" si="3"/>
        <v/>
      </c>
    </row>
    <row r="38" spans="1:9" ht="20.100000000000001" customHeight="1">
      <c r="A38" s="60"/>
      <c r="B38" s="60"/>
      <c r="C38" s="60"/>
      <c r="D38" s="60"/>
      <c r="E38" s="60"/>
      <c r="F38" s="60"/>
      <c r="G38" s="60"/>
      <c r="H38" s="60"/>
      <c r="I38" s="60"/>
    </row>
    <row r="39" spans="1:9" ht="20.100000000000001" customHeight="1">
      <c r="A39" s="61"/>
      <c r="B39" s="61"/>
      <c r="C39" s="61"/>
      <c r="D39" s="61"/>
      <c r="E39" s="61"/>
      <c r="F39" s="61"/>
      <c r="G39" s="61"/>
      <c r="H39" s="61"/>
      <c r="I39" s="61"/>
    </row>
    <row r="40" spans="1:9" ht="20.100000000000001" customHeight="1">
      <c r="A40" s="61"/>
      <c r="B40" s="61"/>
      <c r="C40" s="61"/>
      <c r="D40" s="61"/>
      <c r="E40" s="61"/>
      <c r="F40" s="61"/>
      <c r="G40" s="61"/>
      <c r="H40" s="61"/>
      <c r="I40" s="61"/>
    </row>
    <row r="41" spans="1:9" ht="20.100000000000001" customHeight="1">
      <c r="A41" s="61"/>
      <c r="B41" s="61"/>
      <c r="C41" s="61"/>
      <c r="D41" s="61"/>
      <c r="E41" s="61"/>
      <c r="F41" s="61"/>
      <c r="G41" s="61"/>
      <c r="H41" s="61"/>
      <c r="I41" s="61"/>
    </row>
    <row r="42" spans="1:9" ht="20.100000000000001" customHeight="1">
      <c r="A42" s="61"/>
      <c r="B42" s="61"/>
      <c r="C42" s="61"/>
      <c r="D42" s="61"/>
      <c r="E42" s="61"/>
      <c r="F42" s="61"/>
      <c r="G42" s="61"/>
      <c r="H42" s="61"/>
      <c r="I42" s="61"/>
    </row>
    <row r="43" spans="1:9">
      <c r="A43" s="50"/>
      <c r="B43" s="50"/>
      <c r="C43" s="50"/>
      <c r="D43" s="50"/>
      <c r="E43" s="50"/>
      <c r="F43" s="50"/>
      <c r="G43" s="50"/>
      <c r="H43" s="50"/>
      <c r="I43" s="50"/>
    </row>
    <row r="44" spans="1:9">
      <c r="A44" s="58" t="str">
        <f>A2</f>
        <v xml:space="preserve">   VÝSLEDKOVÁ LISTINA</v>
      </c>
      <c r="B44" s="58"/>
      <c r="C44" s="58"/>
      <c r="D44" s="58"/>
      <c r="E44" s="58"/>
      <c r="F44" s="58"/>
      <c r="G44" s="58"/>
      <c r="H44" s="58"/>
      <c r="I44" s="58"/>
    </row>
    <row r="45" spans="1:9" ht="35.4">
      <c r="A45" s="55" t="str">
        <f>A3</f>
        <v xml:space="preserve">     Regionál CUP Mládeže</v>
      </c>
      <c r="B45" s="55"/>
      <c r="C45" s="55"/>
      <c r="D45" s="55"/>
      <c r="E45" s="55"/>
      <c r="F45" s="55"/>
      <c r="G45" s="55"/>
      <c r="H45" s="55"/>
      <c r="I45" s="55"/>
    </row>
    <row r="46" spans="1:9" ht="21">
      <c r="A46" s="56" t="str">
        <f>A4</f>
        <v>Velké Meziříčí 7.9.2024</v>
      </c>
      <c r="B46" s="56"/>
      <c r="C46" s="56"/>
      <c r="D46" s="56"/>
      <c r="E46" s="56"/>
      <c r="F46" s="56"/>
      <c r="G46" s="56"/>
      <c r="H46" s="56"/>
      <c r="I46" s="56"/>
    </row>
    <row r="47" spans="1:9" ht="21">
      <c r="A47" s="57"/>
      <c r="B47" s="57"/>
      <c r="C47" s="57"/>
      <c r="D47" s="57"/>
      <c r="E47" s="57"/>
      <c r="F47" s="57"/>
      <c r="G47" s="57"/>
      <c r="H47" s="57"/>
      <c r="I47" s="57"/>
    </row>
    <row r="48" spans="1:9" ht="18" thickBot="1">
      <c r="A48" s="58" t="str">
        <f>A6</f>
        <v>mladší žáci</v>
      </c>
      <c r="B48" s="58"/>
      <c r="C48" s="58"/>
      <c r="D48" s="58"/>
      <c r="E48" s="58"/>
      <c r="F48" s="58"/>
      <c r="G48" s="58"/>
      <c r="H48" s="58"/>
      <c r="I48" s="58"/>
    </row>
    <row r="49" spans="1:9" ht="27.75" customHeight="1" thickBot="1">
      <c r="A49" s="6" t="s">
        <v>3</v>
      </c>
      <c r="B49" s="7" t="s">
        <v>4</v>
      </c>
      <c r="C49" s="8" t="s">
        <v>8</v>
      </c>
      <c r="D49" s="9" t="s">
        <v>5</v>
      </c>
      <c r="E49" s="9" t="s">
        <v>6</v>
      </c>
      <c r="F49" s="9" t="s">
        <v>7</v>
      </c>
      <c r="H49" s="9" t="s">
        <v>11</v>
      </c>
      <c r="I49" s="25" t="s">
        <v>10</v>
      </c>
    </row>
    <row r="50" spans="1:9" ht="20.100000000000001" customHeight="1">
      <c r="A50" s="21">
        <v>31</v>
      </c>
      <c r="B50" s="41"/>
      <c r="C50" s="11"/>
      <c r="D50" s="27"/>
      <c r="E50" s="32"/>
      <c r="F50" s="14" t="str">
        <f>IF($D50="","",IF(C50="NP","NP",IF(C50="NPV","NPV",IF(C50="DNF","DNF",IF(D50&lt;E50,E50,D50)))))</f>
        <v/>
      </c>
      <c r="G50" s="33" t="str">
        <f>IF(D50="","",IF(OR(C50="NP",C50="NPV",C50="DNF"),C50,RANK(F50,F$8:F$69,1)))</f>
        <v/>
      </c>
      <c r="H50" s="34" t="str">
        <f>IF(B50="x","x",IF(B50="","",IF(OR(C50="NPV",C50="NP",C50="DNF"),IF(C50="NPV",MAX(G$8:G$69)+COUNTIF((G$8:G$69),MAX(G$8:G$69)),MAX(G$8:G$69)+COUNTIF((G$8:G$69),MAX(G$8:G$69))+COUNTIF((G$8:G$69),"NPV")),G50)))</f>
        <v/>
      </c>
      <c r="I50" s="35" t="str">
        <f>IF(B50="","",IF(G50="DNF",0,IF(G50="NP",0,IF(G50="NPV",1,IF(G50=1,20,IF(G50=2,17,IF(G50=3,15,IF(G50=4,13,IF(G50=5,12,IF(G50=6,10,IF(G50=7,9,IF(G50=8,8,IF(G50=9,7,IF(G50=10,6,IF(G50=11,5,IF(G50=12,4,IF(G50=13,3,IF(G50=14,2,IF(F50&gt;120,0,IF(G50&gt;14,1,0))))))))))))))))))))</f>
        <v/>
      </c>
    </row>
    <row r="51" spans="1:9" ht="20.100000000000001" customHeight="1">
      <c r="A51" s="22">
        <v>32</v>
      </c>
      <c r="B51" s="42"/>
      <c r="C51" s="10"/>
      <c r="D51" s="29"/>
      <c r="E51" s="28"/>
      <c r="F51" s="15" t="str">
        <f t="shared" ref="F51:F69" si="4">IF($D51="","",IF(C51="NP","NP",IF(C51="NPV","NPV",IF(C51="DNF","DNF",IF(D51&lt;E51,E51,D51)))))</f>
        <v/>
      </c>
      <c r="G51" s="26" t="str">
        <f t="shared" ref="G51:G69" si="5">IF(D51="","",IF(OR(C51="NP",C51="NPV",C51="DNF"),C51,RANK(F51,F$8:F$69,1)))</f>
        <v/>
      </c>
      <c r="H51" s="31" t="str">
        <f t="shared" ref="H51:H69" si="6">IF(B51="x","x",IF(B51="","",IF(OR(C51="NPV",C51="NP",C51="DNF"),IF(C51="NPV",MAX(G$8:G$69)+COUNTIF((G$8:G$69),MAX(G$8:G$69)),MAX(G$8:G$69)+COUNTIF((G$8:G$69),MAX(G$8:G$69))+COUNTIF((G$8:G$69),"NPV")),G51)))</f>
        <v/>
      </c>
      <c r="I51" s="36" t="str">
        <f t="shared" ref="I51:I69" si="7">IF(B51="","",IF(G51="DNF",0,IF(G51="NP",0,IF(G51="NPV",1,IF(G51=1,20,IF(G51=2,17,IF(G51=3,15,IF(G51=4,13,IF(G51=5,12,IF(G51=6,10,IF(G51=7,9,IF(G51=8,8,IF(G51=9,7,IF(G51=10,6,IF(G51=11,5,IF(G51=12,4,IF(G51=13,3,IF(G51=14,2,IF(F51&gt;120,0,IF(G51&gt;14,1,0))))))))))))))))))))</f>
        <v/>
      </c>
    </row>
    <row r="52" spans="1:9" ht="20.100000000000001" customHeight="1">
      <c r="A52" s="22">
        <v>33</v>
      </c>
      <c r="B52" s="42"/>
      <c r="C52" s="10"/>
      <c r="D52" s="29"/>
      <c r="E52" s="28"/>
      <c r="F52" s="15" t="str">
        <f t="shared" si="4"/>
        <v/>
      </c>
      <c r="G52" s="26" t="str">
        <f t="shared" si="5"/>
        <v/>
      </c>
      <c r="H52" s="31" t="str">
        <f t="shared" si="6"/>
        <v/>
      </c>
      <c r="I52" s="36" t="str">
        <f t="shared" si="7"/>
        <v/>
      </c>
    </row>
    <row r="53" spans="1:9" ht="20.100000000000001" customHeight="1">
      <c r="A53" s="22">
        <v>34</v>
      </c>
      <c r="B53" s="42"/>
      <c r="C53" s="10"/>
      <c r="D53" s="29"/>
      <c r="E53" s="28"/>
      <c r="F53" s="15" t="str">
        <f t="shared" si="4"/>
        <v/>
      </c>
      <c r="G53" s="26" t="str">
        <f t="shared" si="5"/>
        <v/>
      </c>
      <c r="H53" s="31" t="str">
        <f t="shared" si="6"/>
        <v/>
      </c>
      <c r="I53" s="36" t="str">
        <f t="shared" si="7"/>
        <v/>
      </c>
    </row>
    <row r="54" spans="1:9" ht="20.100000000000001" customHeight="1">
      <c r="A54" s="22">
        <v>35</v>
      </c>
      <c r="B54" s="42"/>
      <c r="C54" s="10"/>
      <c r="D54" s="29"/>
      <c r="E54" s="28"/>
      <c r="F54" s="15" t="str">
        <f t="shared" si="4"/>
        <v/>
      </c>
      <c r="G54" s="26" t="str">
        <f t="shared" si="5"/>
        <v/>
      </c>
      <c r="H54" s="31" t="str">
        <f t="shared" si="6"/>
        <v/>
      </c>
      <c r="I54" s="36" t="str">
        <f t="shared" si="7"/>
        <v/>
      </c>
    </row>
    <row r="55" spans="1:9" ht="20.100000000000001" customHeight="1">
      <c r="A55" s="22">
        <v>36</v>
      </c>
      <c r="B55" s="42"/>
      <c r="C55" s="10"/>
      <c r="D55" s="29"/>
      <c r="E55" s="28"/>
      <c r="F55" s="15" t="str">
        <f t="shared" si="4"/>
        <v/>
      </c>
      <c r="G55" s="26" t="str">
        <f t="shared" si="5"/>
        <v/>
      </c>
      <c r="H55" s="31" t="str">
        <f t="shared" si="6"/>
        <v/>
      </c>
      <c r="I55" s="36" t="str">
        <f t="shared" si="7"/>
        <v/>
      </c>
    </row>
    <row r="56" spans="1:9" ht="20.100000000000001" customHeight="1">
      <c r="A56" s="22">
        <v>37</v>
      </c>
      <c r="B56" s="42"/>
      <c r="C56" s="10"/>
      <c r="D56" s="29"/>
      <c r="E56" s="28"/>
      <c r="F56" s="15" t="str">
        <f t="shared" si="4"/>
        <v/>
      </c>
      <c r="G56" s="26" t="str">
        <f t="shared" si="5"/>
        <v/>
      </c>
      <c r="H56" s="31" t="str">
        <f t="shared" si="6"/>
        <v/>
      </c>
      <c r="I56" s="36" t="str">
        <f t="shared" si="7"/>
        <v/>
      </c>
    </row>
    <row r="57" spans="1:9" ht="20.100000000000001" customHeight="1">
      <c r="A57" s="22">
        <v>38</v>
      </c>
      <c r="B57" s="42"/>
      <c r="C57" s="10"/>
      <c r="D57" s="29"/>
      <c r="E57" s="28"/>
      <c r="F57" s="15" t="str">
        <f t="shared" si="4"/>
        <v/>
      </c>
      <c r="G57" s="26" t="str">
        <f t="shared" si="5"/>
        <v/>
      </c>
      <c r="H57" s="31" t="str">
        <f t="shared" si="6"/>
        <v/>
      </c>
      <c r="I57" s="36" t="str">
        <f t="shared" si="7"/>
        <v/>
      </c>
    </row>
    <row r="58" spans="1:9" ht="20.100000000000001" customHeight="1">
      <c r="A58" s="22">
        <v>39</v>
      </c>
      <c r="B58" s="42"/>
      <c r="C58" s="10"/>
      <c r="D58" s="29"/>
      <c r="E58" s="28"/>
      <c r="F58" s="15" t="str">
        <f t="shared" si="4"/>
        <v/>
      </c>
      <c r="G58" s="26" t="str">
        <f t="shared" si="5"/>
        <v/>
      </c>
      <c r="H58" s="31" t="str">
        <f t="shared" si="6"/>
        <v/>
      </c>
      <c r="I58" s="36" t="str">
        <f t="shared" si="7"/>
        <v/>
      </c>
    </row>
    <row r="59" spans="1:9" ht="20.100000000000001" customHeight="1">
      <c r="A59" s="22">
        <v>40</v>
      </c>
      <c r="B59" s="42"/>
      <c r="C59" s="10"/>
      <c r="D59" s="29"/>
      <c r="E59" s="28"/>
      <c r="F59" s="15" t="str">
        <f t="shared" si="4"/>
        <v/>
      </c>
      <c r="G59" s="26" t="str">
        <f t="shared" si="5"/>
        <v/>
      </c>
      <c r="H59" s="31" t="str">
        <f t="shared" si="6"/>
        <v/>
      </c>
      <c r="I59" s="36" t="str">
        <f t="shared" si="7"/>
        <v/>
      </c>
    </row>
    <row r="60" spans="1:9" ht="20.100000000000001" customHeight="1">
      <c r="A60" s="22">
        <v>41</v>
      </c>
      <c r="B60" s="42"/>
      <c r="C60" s="10"/>
      <c r="D60" s="29"/>
      <c r="E60" s="28"/>
      <c r="F60" s="15" t="str">
        <f t="shared" si="4"/>
        <v/>
      </c>
      <c r="G60" s="26" t="str">
        <f t="shared" si="5"/>
        <v/>
      </c>
      <c r="H60" s="31" t="str">
        <f t="shared" si="6"/>
        <v/>
      </c>
      <c r="I60" s="36" t="str">
        <f t="shared" si="7"/>
        <v/>
      </c>
    </row>
    <row r="61" spans="1:9" ht="20.100000000000001" customHeight="1">
      <c r="A61" s="22">
        <v>42</v>
      </c>
      <c r="B61" s="42"/>
      <c r="C61" s="10"/>
      <c r="D61" s="29"/>
      <c r="E61" s="28"/>
      <c r="F61" s="15" t="str">
        <f t="shared" si="4"/>
        <v/>
      </c>
      <c r="G61" s="26" t="str">
        <f t="shared" si="5"/>
        <v/>
      </c>
      <c r="H61" s="31" t="str">
        <f t="shared" si="6"/>
        <v/>
      </c>
      <c r="I61" s="36" t="str">
        <f t="shared" si="7"/>
        <v/>
      </c>
    </row>
    <row r="62" spans="1:9" ht="20.100000000000001" customHeight="1">
      <c r="A62" s="22">
        <v>43</v>
      </c>
      <c r="B62" s="42"/>
      <c r="C62" s="10"/>
      <c r="D62" s="29"/>
      <c r="E62" s="28"/>
      <c r="F62" s="15" t="str">
        <f t="shared" si="4"/>
        <v/>
      </c>
      <c r="G62" s="26" t="str">
        <f t="shared" si="5"/>
        <v/>
      </c>
      <c r="H62" s="31" t="str">
        <f t="shared" si="6"/>
        <v/>
      </c>
      <c r="I62" s="36" t="str">
        <f t="shared" si="7"/>
        <v/>
      </c>
    </row>
    <row r="63" spans="1:9" ht="20.100000000000001" customHeight="1">
      <c r="A63" s="22">
        <v>44</v>
      </c>
      <c r="B63" s="42"/>
      <c r="C63" s="10"/>
      <c r="D63" s="29"/>
      <c r="E63" s="28"/>
      <c r="F63" s="15" t="str">
        <f t="shared" si="4"/>
        <v/>
      </c>
      <c r="G63" s="26" t="str">
        <f t="shared" si="5"/>
        <v/>
      </c>
      <c r="H63" s="31" t="str">
        <f t="shared" si="6"/>
        <v/>
      </c>
      <c r="I63" s="36" t="str">
        <f t="shared" si="7"/>
        <v/>
      </c>
    </row>
    <row r="64" spans="1:9" ht="20.100000000000001" customHeight="1">
      <c r="A64" s="22">
        <v>45</v>
      </c>
      <c r="B64" s="42"/>
      <c r="C64" s="10"/>
      <c r="D64" s="29"/>
      <c r="E64" s="28"/>
      <c r="F64" s="15" t="str">
        <f t="shared" si="4"/>
        <v/>
      </c>
      <c r="G64" s="26" t="str">
        <f t="shared" si="5"/>
        <v/>
      </c>
      <c r="H64" s="31" t="str">
        <f t="shared" si="6"/>
        <v/>
      </c>
      <c r="I64" s="36" t="str">
        <f t="shared" si="7"/>
        <v/>
      </c>
    </row>
    <row r="65" spans="1:9" ht="20.100000000000001" customHeight="1">
      <c r="A65" s="22">
        <v>46</v>
      </c>
      <c r="B65" s="42"/>
      <c r="C65" s="10"/>
      <c r="D65" s="29"/>
      <c r="E65" s="28"/>
      <c r="F65" s="15" t="str">
        <f t="shared" si="4"/>
        <v/>
      </c>
      <c r="G65" s="26" t="str">
        <f t="shared" si="5"/>
        <v/>
      </c>
      <c r="H65" s="31" t="str">
        <f t="shared" si="6"/>
        <v/>
      </c>
      <c r="I65" s="36" t="str">
        <f t="shared" si="7"/>
        <v/>
      </c>
    </row>
    <row r="66" spans="1:9" ht="20.100000000000001" customHeight="1">
      <c r="A66" s="22">
        <v>47</v>
      </c>
      <c r="B66" s="42"/>
      <c r="C66" s="10"/>
      <c r="D66" s="29"/>
      <c r="E66" s="28"/>
      <c r="F66" s="15" t="str">
        <f t="shared" si="4"/>
        <v/>
      </c>
      <c r="G66" s="26" t="str">
        <f t="shared" si="5"/>
        <v/>
      </c>
      <c r="H66" s="31" t="str">
        <f t="shared" si="6"/>
        <v/>
      </c>
      <c r="I66" s="36" t="str">
        <f t="shared" si="7"/>
        <v/>
      </c>
    </row>
    <row r="67" spans="1:9" ht="20.100000000000001" customHeight="1">
      <c r="A67" s="22">
        <v>48</v>
      </c>
      <c r="B67" s="42"/>
      <c r="C67" s="10"/>
      <c r="D67" s="29"/>
      <c r="E67" s="28"/>
      <c r="F67" s="15" t="str">
        <f t="shared" si="4"/>
        <v/>
      </c>
      <c r="G67" s="26" t="str">
        <f t="shared" si="5"/>
        <v/>
      </c>
      <c r="H67" s="31" t="str">
        <f t="shared" si="6"/>
        <v/>
      </c>
      <c r="I67" s="36" t="str">
        <f t="shared" si="7"/>
        <v/>
      </c>
    </row>
    <row r="68" spans="1:9" ht="20.100000000000001" customHeight="1">
      <c r="A68" s="22">
        <v>49</v>
      </c>
      <c r="B68" s="42"/>
      <c r="C68" s="10"/>
      <c r="D68" s="29"/>
      <c r="E68" s="28"/>
      <c r="F68" s="15" t="str">
        <f t="shared" si="4"/>
        <v/>
      </c>
      <c r="G68" s="26" t="str">
        <f t="shared" si="5"/>
        <v/>
      </c>
      <c r="H68" s="31" t="str">
        <f t="shared" si="6"/>
        <v/>
      </c>
      <c r="I68" s="36" t="str">
        <f t="shared" si="7"/>
        <v/>
      </c>
    </row>
    <row r="69" spans="1:9" ht="20.100000000000001" customHeight="1" thickBot="1">
      <c r="A69" s="23">
        <v>50</v>
      </c>
      <c r="B69" s="43"/>
      <c r="C69" s="24"/>
      <c r="D69" s="40"/>
      <c r="E69" s="30"/>
      <c r="F69" s="16" t="str">
        <f t="shared" si="4"/>
        <v/>
      </c>
      <c r="G69" s="37" t="str">
        <f t="shared" si="5"/>
        <v/>
      </c>
      <c r="H69" s="38" t="str">
        <f t="shared" si="6"/>
        <v/>
      </c>
      <c r="I69" s="39" t="str">
        <f t="shared" si="7"/>
        <v/>
      </c>
    </row>
  </sheetData>
  <sheetProtection algorithmName="SHA-512" hashValue="XoWmKvV0/TQbala2N3s624E9PXacCFT0XTspJBfV/CTPNmtzWSznf6pHX+eNwAQH9ybljwHt9cVasxQtSD2z5Q==" saltValue="bdZV9/43P+H+K53THZRPEw==" spinCount="100000" sheet="1" objects="1" scenarios="1"/>
  <mergeCells count="14">
    <mergeCell ref="A48:I48"/>
    <mergeCell ref="A1:I1"/>
    <mergeCell ref="A2:I2"/>
    <mergeCell ref="A3:I3"/>
    <mergeCell ref="A4:I4"/>
    <mergeCell ref="A5:I5"/>
    <mergeCell ref="A6:I6"/>
    <mergeCell ref="A38:I41"/>
    <mergeCell ref="A42:I42"/>
    <mergeCell ref="A43:I43"/>
    <mergeCell ref="A44:I44"/>
    <mergeCell ref="A45:I45"/>
    <mergeCell ref="A46:I46"/>
    <mergeCell ref="A47:I47"/>
  </mergeCells>
  <pageMargins left="0" right="0" top="0" bottom="0" header="0" footer="0"/>
  <pageSetup paperSize="9" fitToWidth="0" fitToHeight="0" pageOrder="overThenDown" orientation="portrait" blackAndWhite="1" r:id="rId1"/>
  <headerFooter alignWithMargins="0"/>
  <rowBreaks count="1" manualBreakCount="1">
    <brk id="41" max="16383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Starší</vt:lpstr>
      <vt:lpstr>Mladší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Štěpánek</dc:creator>
  <cp:lastModifiedBy>420731336553</cp:lastModifiedBy>
  <cp:revision>10</cp:revision>
  <cp:lastPrinted>2024-09-07T13:21:03Z</cp:lastPrinted>
  <dcterms:created xsi:type="dcterms:W3CDTF">2008-09-18T07:09:57Z</dcterms:created>
  <dcterms:modified xsi:type="dcterms:W3CDTF">2024-09-07T16:14:41Z</dcterms:modified>
</cp:coreProperties>
</file>